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35" yWindow="765" windowWidth="28665" windowHeight="15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H225" i="9"/>
  <c r="E225" i="9" s="1"/>
  <c r="B225" i="9" s="1"/>
  <c r="G225" i="9"/>
  <c r="F225" i="9"/>
  <c r="M224" i="9"/>
  <c r="F224" i="9" s="1"/>
  <c r="L224" i="9"/>
  <c r="E224" i="9"/>
  <c r="M223" i="9"/>
  <c r="L223" i="9"/>
  <c r="F223" i="9"/>
  <c r="E223" i="9"/>
  <c r="B223" i="9" s="1"/>
  <c r="M222" i="9"/>
  <c r="L222" i="9"/>
  <c r="E222" i="9"/>
  <c r="M221" i="9"/>
  <c r="L221" i="9"/>
  <c r="E221" i="9"/>
  <c r="M220" i="9"/>
  <c r="F220" i="9" s="1"/>
  <c r="L220" i="9"/>
  <c r="E220" i="9"/>
  <c r="M219" i="9"/>
  <c r="F219" i="9" s="1"/>
  <c r="L219" i="9"/>
  <c r="E219" i="9"/>
  <c r="M218" i="9"/>
  <c r="L218" i="9"/>
  <c r="F218" i="9" s="1"/>
  <c r="B218" i="9" s="1"/>
  <c r="E218" i="9"/>
  <c r="M217" i="9"/>
  <c r="L217" i="9"/>
  <c r="E217" i="9"/>
  <c r="M216" i="9"/>
  <c r="L216" i="9"/>
  <c r="E216" i="9"/>
  <c r="M215" i="9"/>
  <c r="L215" i="9"/>
  <c r="F215" i="9"/>
  <c r="E215" i="9"/>
  <c r="B215" i="9" s="1"/>
  <c r="M214" i="9"/>
  <c r="L214" i="9"/>
  <c r="F214" i="9"/>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E144" i="9" s="1"/>
  <c r="B144" i="9" s="1"/>
  <c r="F144" i="9"/>
  <c r="H143" i="9"/>
  <c r="G143" i="9"/>
  <c r="F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F53" i="9"/>
  <c r="H52" i="9"/>
  <c r="G52" i="9"/>
  <c r="E52" i="9" s="1"/>
  <c r="B52" i="9" s="1"/>
  <c r="F52" i="9"/>
  <c r="H51" i="9"/>
  <c r="E51" i="9" s="1"/>
  <c r="G51" i="9"/>
  <c r="F51" i="9"/>
  <c r="B51" i="9"/>
  <c r="H50" i="9"/>
  <c r="G50" i="9"/>
  <c r="F50" i="9"/>
  <c r="E50" i="9"/>
  <c r="B50" i="9" s="1"/>
  <c r="H49" i="9"/>
  <c r="G49" i="9"/>
  <c r="E49" i="9" s="1"/>
  <c r="F49" i="9"/>
  <c r="B49" i="9"/>
  <c r="H48" i="9"/>
  <c r="G48" i="9"/>
  <c r="F48" i="9"/>
  <c r="E48" i="9"/>
  <c r="B48" i="9" s="1"/>
  <c r="H47" i="9"/>
  <c r="E47" i="9" s="1"/>
  <c r="G47" i="9"/>
  <c r="F47" i="9"/>
  <c r="B47" i="9"/>
  <c r="H46" i="9"/>
  <c r="G46" i="9"/>
  <c r="E46" i="9" s="1"/>
  <c r="B46" i="9" s="1"/>
  <c r="F46" i="9"/>
  <c r="H45" i="9"/>
  <c r="G45" i="9"/>
  <c r="F45" i="9"/>
  <c r="H44" i="9"/>
  <c r="G44" i="9"/>
  <c r="F44" i="9"/>
  <c r="H43" i="9"/>
  <c r="E43" i="9" s="1"/>
  <c r="B43" i="9" s="1"/>
  <c r="G43" i="9"/>
  <c r="F43" i="9"/>
  <c r="H42" i="9"/>
  <c r="G42" i="9"/>
  <c r="F42" i="9"/>
  <c r="H41" i="9"/>
  <c r="G41" i="9"/>
  <c r="F41" i="9"/>
  <c r="H40" i="9"/>
  <c r="G40" i="9"/>
  <c r="E40" i="9" s="1"/>
  <c r="B40" i="9" s="1"/>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E33" i="9" s="1"/>
  <c r="B33" i="9" s="1"/>
  <c r="F33" i="9"/>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I10" i="9"/>
  <c r="F4" i="9"/>
  <c r="O3" i="9"/>
  <c r="G274" i="9" s="1"/>
  <c r="E274" i="9" s="1"/>
  <c r="B274" i="9" s="1"/>
  <c r="I3" i="9"/>
  <c r="H3" i="9"/>
  <c r="G3" i="9"/>
  <c r="D101" i="8"/>
  <c r="D95" i="8"/>
  <c r="D90" i="8"/>
  <c r="D85" i="8"/>
  <c r="D80" i="8"/>
  <c r="D75" i="8"/>
  <c r="D70" i="8"/>
  <c r="D65" i="8"/>
  <c r="D60" i="8"/>
  <c r="D55" i="8"/>
  <c r="D49" i="8" s="1"/>
  <c r="D43" i="8" s="1"/>
  <c r="D50" i="8"/>
  <c r="D44" i="8"/>
  <c r="D36" i="8"/>
  <c r="D24" i="8" s="1"/>
  <c r="C1499" i="1" s="1"/>
  <c r="D26" i="8"/>
  <c r="D18" i="8"/>
  <c r="D8" i="8"/>
  <c r="D6" i="8" s="1"/>
  <c r="E44" i="7"/>
  <c r="D44" i="7"/>
  <c r="E39" i="7"/>
  <c r="E38" i="7" s="1"/>
  <c r="D39" i="7"/>
  <c r="D38" i="7" s="1"/>
  <c r="E30" i="7"/>
  <c r="D30" i="7"/>
  <c r="E23" i="7"/>
  <c r="D23" i="7"/>
  <c r="E22" i="7"/>
  <c r="D22" i="7"/>
  <c r="E7" i="7"/>
  <c r="D7" i="7"/>
  <c r="E6" i="7"/>
  <c r="E5" i="7" s="1"/>
  <c r="I29" i="3" s="1"/>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D245" i="5" s="1"/>
  <c r="F245" i="5"/>
  <c r="F244" i="5"/>
  <c r="F243" i="5"/>
  <c r="F242" i="5"/>
  <c r="E242" i="5"/>
  <c r="D242" i="5"/>
  <c r="F241" i="5"/>
  <c r="F240" i="5"/>
  <c r="E239" i="5"/>
  <c r="E238" i="5" s="1"/>
  <c r="E237" i="5" s="1"/>
  <c r="I23" i="3"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G142" i="9" s="1"/>
  <c r="E142" i="9" s="1"/>
  <c r="B142" i="9" s="1"/>
  <c r="F602" i="4"/>
  <c r="F601" i="4"/>
  <c r="F600" i="4"/>
  <c r="F599" i="4"/>
  <c r="E599" i="4"/>
  <c r="D599" i="4"/>
  <c r="F598" i="4"/>
  <c r="F597" i="4"/>
  <c r="F596" i="4"/>
  <c r="F595" i="4"/>
  <c r="E594" i="4"/>
  <c r="E593" i="4" s="1"/>
  <c r="D594" i="4"/>
  <c r="F594" i="4" s="1"/>
  <c r="D593"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E644" i="4" s="1"/>
  <c r="D417"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E263" i="4" s="1"/>
  <c r="D273" i="4"/>
  <c r="F270" i="4"/>
  <c r="F269" i="4"/>
  <c r="F268" i="4"/>
  <c r="E268" i="4"/>
  <c r="D268" i="4"/>
  <c r="F266" i="4"/>
  <c r="F265" i="4"/>
  <c r="E264" i="4"/>
  <c r="D264" i="4"/>
  <c r="F264" i="4" s="1"/>
  <c r="F261" i="4"/>
  <c r="F260" i="4"/>
  <c r="E259" i="4"/>
  <c r="D259" i="4"/>
  <c r="F259" i="4" s="1"/>
  <c r="F257" i="4"/>
  <c r="F256" i="4"/>
  <c r="F255" i="4"/>
  <c r="F254" i="4"/>
  <c r="F253" i="4"/>
  <c r="E253" i="4"/>
  <c r="D253" i="4"/>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E224" i="4" s="1"/>
  <c r="D225" i="4"/>
  <c r="F225" i="4" s="1"/>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D134"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G1577" i="1"/>
  <c r="C1577" i="1"/>
  <c r="H1577" i="1" s="1"/>
  <c r="H1576" i="1"/>
  <c r="C1576" i="1"/>
  <c r="G1576" i="1" s="1"/>
  <c r="H1575" i="1"/>
  <c r="G1575" i="1"/>
  <c r="C1575" i="1"/>
  <c r="C1574" i="1"/>
  <c r="G1574" i="1" s="1"/>
  <c r="G1573" i="1"/>
  <c r="C1573" i="1"/>
  <c r="H1573" i="1" s="1"/>
  <c r="C1572" i="1"/>
  <c r="G1572" i="1" s="1"/>
  <c r="H1571" i="1"/>
  <c r="G1571" i="1"/>
  <c r="C1571" i="1"/>
  <c r="C1570" i="1"/>
  <c r="G1570" i="1" s="1"/>
  <c r="G1569" i="1"/>
  <c r="C1569" i="1"/>
  <c r="H1569" i="1" s="1"/>
  <c r="C1568" i="1"/>
  <c r="G1568" i="1" s="1"/>
  <c r="H1567" i="1"/>
  <c r="G1567" i="1"/>
  <c r="C1567" i="1"/>
  <c r="H1566" i="1"/>
  <c r="G1566" i="1"/>
  <c r="C1566" i="1"/>
  <c r="C1565" i="1"/>
  <c r="H1565" i="1" s="1"/>
  <c r="H1564" i="1"/>
  <c r="C1564" i="1"/>
  <c r="G1564" i="1" s="1"/>
  <c r="H1563" i="1"/>
  <c r="G1563" i="1"/>
  <c r="C1563" i="1"/>
  <c r="C1562" i="1"/>
  <c r="H1562" i="1" s="1"/>
  <c r="G1561" i="1"/>
  <c r="C1561" i="1"/>
  <c r="H1561" i="1" s="1"/>
  <c r="C1560" i="1"/>
  <c r="G1560" i="1" s="1"/>
  <c r="H1559" i="1"/>
  <c r="G1559" i="1"/>
  <c r="C1559" i="1"/>
  <c r="H1558" i="1"/>
  <c r="G1558" i="1"/>
  <c r="C1558" i="1"/>
  <c r="C1557" i="1"/>
  <c r="H1557" i="1" s="1"/>
  <c r="H1556" i="1"/>
  <c r="C1556" i="1"/>
  <c r="G1556" i="1" s="1"/>
  <c r="H1555" i="1"/>
  <c r="G1555" i="1"/>
  <c r="C1555" i="1"/>
  <c r="C1554" i="1"/>
  <c r="H1554" i="1" s="1"/>
  <c r="G1553" i="1"/>
  <c r="C1553" i="1"/>
  <c r="H1553" i="1" s="1"/>
  <c r="C1552" i="1"/>
  <c r="G1552" i="1" s="1"/>
  <c r="H1551" i="1"/>
  <c r="G1551" i="1"/>
  <c r="C1551" i="1"/>
  <c r="H1550" i="1"/>
  <c r="G1550" i="1"/>
  <c r="C1550" i="1"/>
  <c r="C1549" i="1"/>
  <c r="H1549" i="1" s="1"/>
  <c r="H1548" i="1"/>
  <c r="C1548" i="1"/>
  <c r="G1548" i="1" s="1"/>
  <c r="H1547" i="1"/>
  <c r="G1547" i="1"/>
  <c r="C1547" i="1"/>
  <c r="C1546" i="1"/>
  <c r="H1546" i="1" s="1"/>
  <c r="G1545" i="1"/>
  <c r="C1545" i="1"/>
  <c r="H1545" i="1" s="1"/>
  <c r="C1544" i="1"/>
  <c r="G1544" i="1" s="1"/>
  <c r="H1543" i="1"/>
  <c r="G1543" i="1"/>
  <c r="C1543" i="1"/>
  <c r="H1542" i="1"/>
  <c r="G1542" i="1"/>
  <c r="C1542" i="1"/>
  <c r="C1541" i="1"/>
  <c r="H1541" i="1" s="1"/>
  <c r="H1540" i="1"/>
  <c r="C1540" i="1"/>
  <c r="G1540" i="1" s="1"/>
  <c r="H1539" i="1"/>
  <c r="G1539" i="1"/>
  <c r="C1539" i="1"/>
  <c r="C1538" i="1"/>
  <c r="H1538" i="1" s="1"/>
  <c r="G1537" i="1"/>
  <c r="C1537" i="1"/>
  <c r="H1537" i="1" s="1"/>
  <c r="C1536" i="1"/>
  <c r="G1536" i="1" s="1"/>
  <c r="H1535" i="1"/>
  <c r="G1535" i="1"/>
  <c r="C1535" i="1"/>
  <c r="H1534" i="1"/>
  <c r="G1534" i="1"/>
  <c r="C1534" i="1"/>
  <c r="C1533" i="1"/>
  <c r="H1533" i="1" s="1"/>
  <c r="H1532" i="1"/>
  <c r="C1532" i="1"/>
  <c r="G1532" i="1" s="1"/>
  <c r="H1531" i="1"/>
  <c r="G1531" i="1"/>
  <c r="C1531" i="1"/>
  <c r="C1530" i="1"/>
  <c r="H1530" i="1" s="1"/>
  <c r="G1529" i="1"/>
  <c r="C1529" i="1"/>
  <c r="H1529" i="1" s="1"/>
  <c r="C1528" i="1"/>
  <c r="G1528" i="1" s="1"/>
  <c r="H1527" i="1"/>
  <c r="G1527" i="1"/>
  <c r="C1527" i="1"/>
  <c r="H1526" i="1"/>
  <c r="G1526" i="1"/>
  <c r="C1526" i="1"/>
  <c r="C1525" i="1"/>
  <c r="H1525" i="1" s="1"/>
  <c r="H1524" i="1"/>
  <c r="C1524" i="1"/>
  <c r="G1524" i="1" s="1"/>
  <c r="H1523" i="1"/>
  <c r="G1523" i="1"/>
  <c r="C1523" i="1"/>
  <c r="C1522" i="1"/>
  <c r="H1522" i="1" s="1"/>
  <c r="G1521" i="1"/>
  <c r="C1521" i="1"/>
  <c r="H1521" i="1" s="1"/>
  <c r="C1520" i="1"/>
  <c r="G1520" i="1" s="1"/>
  <c r="H1519" i="1"/>
  <c r="G1519" i="1"/>
  <c r="C1519" i="1"/>
  <c r="H1518" i="1"/>
  <c r="G1518" i="1"/>
  <c r="C1518" i="1"/>
  <c r="H1516" i="1"/>
  <c r="C1516" i="1"/>
  <c r="G1516" i="1" s="1"/>
  <c r="H1515" i="1"/>
  <c r="G1515" i="1"/>
  <c r="C1515" i="1"/>
  <c r="C1514" i="1"/>
  <c r="H1514" i="1" s="1"/>
  <c r="G1513" i="1"/>
  <c r="C1513" i="1"/>
  <c r="H1513" i="1" s="1"/>
  <c r="C1512" i="1"/>
  <c r="G1512" i="1" s="1"/>
  <c r="H1511" i="1"/>
  <c r="G1511" i="1"/>
  <c r="C1511" i="1"/>
  <c r="H1510" i="1"/>
  <c r="G1510" i="1"/>
  <c r="C1510" i="1"/>
  <c r="C1509" i="1"/>
  <c r="H1509" i="1" s="1"/>
  <c r="H1508" i="1"/>
  <c r="C1508" i="1"/>
  <c r="G1508" i="1" s="1"/>
  <c r="H1507" i="1"/>
  <c r="G1507" i="1"/>
  <c r="C1507" i="1"/>
  <c r="C1506" i="1"/>
  <c r="H1506" i="1" s="1"/>
  <c r="G1505" i="1"/>
  <c r="C1505" i="1"/>
  <c r="H1505" i="1" s="1"/>
  <c r="C1504" i="1"/>
  <c r="G1504" i="1" s="1"/>
  <c r="H1503" i="1"/>
  <c r="G1503" i="1"/>
  <c r="C1503" i="1"/>
  <c r="H1502" i="1"/>
  <c r="G1502" i="1"/>
  <c r="C1502" i="1"/>
  <c r="C1501" i="1"/>
  <c r="H1501" i="1" s="1"/>
  <c r="H1500" i="1"/>
  <c r="C1500" i="1"/>
  <c r="G1500" i="1" s="1"/>
  <c r="H1499" i="1"/>
  <c r="G1499" i="1"/>
  <c r="C1498" i="1"/>
  <c r="H1498" i="1" s="1"/>
  <c r="G1497" i="1"/>
  <c r="C1497" i="1"/>
  <c r="H1497" i="1" s="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G1486" i="1"/>
  <c r="C1486" i="1"/>
  <c r="C1485" i="1"/>
  <c r="H1485" i="1" s="1"/>
  <c r="H1484" i="1"/>
  <c r="C1484" i="1"/>
  <c r="G1484" i="1" s="1"/>
  <c r="H1483" i="1"/>
  <c r="G1483" i="1"/>
  <c r="C1483" i="1"/>
  <c r="C1482" i="1"/>
  <c r="H1482" i="1" s="1"/>
  <c r="G1481" i="1"/>
  <c r="C1481" i="1"/>
  <c r="H1481" i="1" s="1"/>
  <c r="C1480" i="1"/>
  <c r="G1480" i="1" s="1"/>
  <c r="D1479" i="1"/>
  <c r="C1479" i="1"/>
  <c r="H1479" i="1" s="1"/>
  <c r="G1478" i="1"/>
  <c r="D1478" i="1"/>
  <c r="C1478" i="1"/>
  <c r="J1478" i="1" s="1"/>
  <c r="G1477" i="1"/>
  <c r="D1477" i="1"/>
  <c r="C1477" i="1"/>
  <c r="H1476" i="1"/>
  <c r="D1476" i="1"/>
  <c r="C1476" i="1"/>
  <c r="J1476" i="1" s="1"/>
  <c r="H1475" i="1"/>
  <c r="D1475" i="1"/>
  <c r="C1475" i="1"/>
  <c r="G1475" i="1" s="1"/>
  <c r="D1474" i="1"/>
  <c r="C1474" i="1"/>
  <c r="H1474" i="1" s="1"/>
  <c r="G1473" i="1"/>
  <c r="D1473" i="1"/>
  <c r="C1473" i="1"/>
  <c r="J1473" i="1" s="1"/>
  <c r="G1472" i="1"/>
  <c r="D1472" i="1"/>
  <c r="C1472" i="1"/>
  <c r="H1471" i="1"/>
  <c r="D1471" i="1"/>
  <c r="C1471" i="1"/>
  <c r="J1471" i="1" s="1"/>
  <c r="H1470" i="1"/>
  <c r="D1470" i="1"/>
  <c r="C1470" i="1"/>
  <c r="G1470" i="1" s="1"/>
  <c r="C1469" i="1"/>
  <c r="D1468" i="1"/>
  <c r="C1468" i="1"/>
  <c r="H1468" i="1" s="1"/>
  <c r="D1467" i="1"/>
  <c r="G1467" i="1" s="1"/>
  <c r="C1467" i="1"/>
  <c r="H1467" i="1" s="1"/>
  <c r="H1466" i="1"/>
  <c r="D1466" i="1"/>
  <c r="C1466" i="1"/>
  <c r="G1466" i="1" s="1"/>
  <c r="I1466" i="1" s="1"/>
  <c r="D1465" i="1"/>
  <c r="J1465" i="1" s="1"/>
  <c r="C1465" i="1"/>
  <c r="H1465" i="1" s="1"/>
  <c r="H1464" i="1"/>
  <c r="D1464" i="1"/>
  <c r="C1464" i="1"/>
  <c r="G1464" i="1" s="1"/>
  <c r="I1464" i="1" s="1"/>
  <c r="D1463" i="1"/>
  <c r="G1463" i="1" s="1"/>
  <c r="C1463" i="1"/>
  <c r="H1463" i="1" s="1"/>
  <c r="H1462" i="1"/>
  <c r="D1462" i="1"/>
  <c r="C1462" i="1"/>
  <c r="G1462" i="1" s="1"/>
  <c r="I1462" i="1" s="1"/>
  <c r="H1461" i="1"/>
  <c r="D1461" i="1"/>
  <c r="C1461" i="1"/>
  <c r="G1461" i="1" s="1"/>
  <c r="D1460" i="1"/>
  <c r="J1460" i="1" s="1"/>
  <c r="C1460" i="1"/>
  <c r="H1460" i="1" s="1"/>
  <c r="H1459" i="1"/>
  <c r="D1459" i="1"/>
  <c r="C1459" i="1"/>
  <c r="G1459" i="1" s="1"/>
  <c r="I1459" i="1" s="1"/>
  <c r="D1458" i="1"/>
  <c r="J1458" i="1" s="1"/>
  <c r="C1458" i="1"/>
  <c r="H1458" i="1" s="1"/>
  <c r="H1457" i="1"/>
  <c r="D1457" i="1"/>
  <c r="C1457" i="1"/>
  <c r="G1457" i="1" s="1"/>
  <c r="I1457" i="1" s="1"/>
  <c r="D1456" i="1"/>
  <c r="J1456" i="1" s="1"/>
  <c r="C1456" i="1"/>
  <c r="H1456" i="1" s="1"/>
  <c r="H1455" i="1"/>
  <c r="D1455" i="1"/>
  <c r="C1455" i="1"/>
  <c r="G1455" i="1" s="1"/>
  <c r="I1455" i="1" s="1"/>
  <c r="H1454" i="1"/>
  <c r="D1454" i="1"/>
  <c r="C1454" i="1"/>
  <c r="G1454" i="1" s="1"/>
  <c r="H1453" i="1"/>
  <c r="D1453" i="1"/>
  <c r="C1453" i="1"/>
  <c r="G1453" i="1" s="1"/>
  <c r="D1452" i="1"/>
  <c r="J1452" i="1" s="1"/>
  <c r="C1452" i="1"/>
  <c r="H1452" i="1" s="1"/>
  <c r="H1451" i="1"/>
  <c r="D1451" i="1"/>
  <c r="C1451" i="1"/>
  <c r="G1451" i="1" s="1"/>
  <c r="I1451" i="1" s="1"/>
  <c r="D1450" i="1"/>
  <c r="G1450" i="1" s="1"/>
  <c r="C1450" i="1"/>
  <c r="H1450" i="1" s="1"/>
  <c r="H1449" i="1"/>
  <c r="D1449" i="1"/>
  <c r="C1449" i="1"/>
  <c r="G1449" i="1" s="1"/>
  <c r="I1449" i="1" s="1"/>
  <c r="D1448" i="1"/>
  <c r="G1448" i="1" s="1"/>
  <c r="I1448" i="1" s="1"/>
  <c r="C1448" i="1"/>
  <c r="H1448" i="1" s="1"/>
  <c r="H1447" i="1"/>
  <c r="D1447" i="1"/>
  <c r="C1447" i="1"/>
  <c r="G1447" i="1" s="1"/>
  <c r="I1447" i="1" s="1"/>
  <c r="D1446" i="1"/>
  <c r="G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C947" i="1"/>
  <c r="G947" i="1" s="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D718" i="1"/>
  <c r="H718" i="1" s="1"/>
  <c r="C718" i="1"/>
  <c r="H717" i="1"/>
  <c r="G717" i="1"/>
  <c r="D717" i="1"/>
  <c r="C717" i="1"/>
  <c r="H716" i="1"/>
  <c r="D716" i="1"/>
  <c r="C716" i="1"/>
  <c r="G716" i="1" s="1"/>
  <c r="D715" i="1"/>
  <c r="H715" i="1" s="1"/>
  <c r="C715" i="1"/>
  <c r="G715" i="1" s="1"/>
  <c r="H714" i="1"/>
  <c r="G714" i="1"/>
  <c r="D714" i="1"/>
  <c r="C714" i="1"/>
  <c r="D713" i="1"/>
  <c r="C713" i="1"/>
  <c r="G713" i="1" s="1"/>
  <c r="H712" i="1"/>
  <c r="G712" i="1"/>
  <c r="D712" i="1"/>
  <c r="C712" i="1"/>
  <c r="D711" i="1"/>
  <c r="C711" i="1"/>
  <c r="D710" i="1"/>
  <c r="C710" i="1"/>
  <c r="D709" i="1"/>
  <c r="C709" i="1"/>
  <c r="G709" i="1" s="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5" i="1"/>
  <c r="C645" i="1"/>
  <c r="D644" i="1"/>
  <c r="C644" i="1"/>
  <c r="D643" i="1"/>
  <c r="C643" i="1"/>
  <c r="D642" i="1"/>
  <c r="C642"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D411" i="1"/>
  <c r="C411"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D368" i="1"/>
  <c r="C368" i="1"/>
  <c r="H367" i="1"/>
  <c r="G367" i="1"/>
  <c r="D367" i="1"/>
  <c r="C367" i="1"/>
  <c r="D366" i="1"/>
  <c r="G366" i="1" s="1"/>
  <c r="C366" i="1"/>
  <c r="H366" i="1" s="1"/>
  <c r="H365" i="1"/>
  <c r="D365" i="1"/>
  <c r="C365"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D354" i="1"/>
  <c r="C354" i="1"/>
  <c r="H353" i="1"/>
  <c r="G353" i="1"/>
  <c r="D353" i="1"/>
  <c r="C353" i="1"/>
  <c r="H352" i="1"/>
  <c r="G352" i="1"/>
  <c r="D352" i="1"/>
  <c r="C352" i="1"/>
  <c r="D351" i="1"/>
  <c r="C351" i="1"/>
  <c r="G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C306" i="1"/>
  <c r="H306"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D291" i="1"/>
  <c r="C291"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G210" i="1" s="1"/>
  <c r="C210" i="1"/>
  <c r="D209" i="1"/>
  <c r="G209" i="1" s="1"/>
  <c r="C209" i="1"/>
  <c r="H209" i="1" s="1"/>
  <c r="D208" i="1"/>
  <c r="C208" i="1"/>
  <c r="G208" i="1" s="1"/>
  <c r="D207" i="1"/>
  <c r="C207" i="1"/>
  <c r="G207" i="1" s="1"/>
  <c r="D206" i="1"/>
  <c r="C206" i="1"/>
  <c r="H205" i="1"/>
  <c r="G205" i="1"/>
  <c r="D205" i="1"/>
  <c r="C205" i="1"/>
  <c r="H204" i="1"/>
  <c r="G204" i="1"/>
  <c r="D204" i="1"/>
  <c r="C204" i="1"/>
  <c r="H203" i="1"/>
  <c r="G203" i="1"/>
  <c r="D203" i="1"/>
  <c r="C203" i="1"/>
  <c r="D202" i="1"/>
  <c r="H202" i="1" s="1"/>
  <c r="C202" i="1"/>
  <c r="D201" i="1"/>
  <c r="C201" i="1"/>
  <c r="H200" i="1"/>
  <c r="G200" i="1"/>
  <c r="D200" i="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D190" i="1"/>
  <c r="C190" i="1"/>
  <c r="H190" i="1" s="1"/>
  <c r="D189" i="1"/>
  <c r="C189" i="1"/>
  <c r="D188" i="1"/>
  <c r="C188" i="1"/>
  <c r="D187" i="1"/>
  <c r="G187" i="1" s="1"/>
  <c r="C187" i="1"/>
  <c r="D186" i="1"/>
  <c r="C186" i="1"/>
  <c r="D185" i="1"/>
  <c r="C185" i="1"/>
  <c r="D184" i="1"/>
  <c r="C184" i="1"/>
  <c r="H183" i="1"/>
  <c r="G183" i="1"/>
  <c r="D183" i="1"/>
  <c r="C183" i="1"/>
  <c r="G182" i="1"/>
  <c r="D182" i="1"/>
  <c r="H182" i="1" s="1"/>
  <c r="C182" i="1"/>
  <c r="D181" i="1"/>
  <c r="H181" i="1" s="1"/>
  <c r="C181" i="1"/>
  <c r="D180" i="1"/>
  <c r="C180" i="1"/>
  <c r="H180" i="1" s="1"/>
  <c r="D179" i="1"/>
  <c r="C179" i="1"/>
  <c r="H179" i="1" s="1"/>
  <c r="D178" i="1"/>
  <c r="C178" i="1"/>
  <c r="H178" i="1" s="1"/>
  <c r="D177" i="1"/>
  <c r="G177" i="1" s="1"/>
  <c r="C177" i="1"/>
  <c r="D176" i="1"/>
  <c r="H176" i="1" s="1"/>
  <c r="C176" i="1"/>
  <c r="D175" i="1"/>
  <c r="H175" i="1" s="1"/>
  <c r="C175" i="1"/>
  <c r="D174" i="1"/>
  <c r="C174" i="1"/>
  <c r="D173" i="1"/>
  <c r="C173" i="1"/>
  <c r="H172" i="1"/>
  <c r="D172" i="1"/>
  <c r="C172" i="1"/>
  <c r="G172" i="1" s="1"/>
  <c r="H171" i="1"/>
  <c r="G171" i="1"/>
  <c r="D171" i="1"/>
  <c r="C171" i="1"/>
  <c r="H170" i="1"/>
  <c r="D170" i="1"/>
  <c r="C170" i="1"/>
  <c r="G170" i="1" s="1"/>
  <c r="D169" i="1"/>
  <c r="H169" i="1" s="1"/>
  <c r="C169" i="1"/>
  <c r="D168" i="1"/>
  <c r="C168" i="1"/>
  <c r="D167" i="1"/>
  <c r="H167" i="1" s="1"/>
  <c r="C167" i="1"/>
  <c r="D166" i="1"/>
  <c r="C166" i="1"/>
  <c r="D165" i="1"/>
  <c r="C165" i="1"/>
  <c r="H164" i="1"/>
  <c r="G164" i="1"/>
  <c r="D164" i="1"/>
  <c r="C164" i="1"/>
  <c r="D163" i="1"/>
  <c r="C163" i="1"/>
  <c r="D162" i="1"/>
  <c r="H162" i="1" s="1"/>
  <c r="C162" i="1"/>
  <c r="D161" i="1"/>
  <c r="H161" i="1" s="1"/>
  <c r="C161" i="1"/>
  <c r="D160" i="1"/>
  <c r="C160" i="1"/>
  <c r="G158" i="1"/>
  <c r="D158" i="1"/>
  <c r="H158" i="1" s="1"/>
  <c r="C158" i="1"/>
  <c r="D157" i="1"/>
  <c r="C157" i="1"/>
  <c r="H156" i="1"/>
  <c r="G156" i="1"/>
  <c r="D156" i="1"/>
  <c r="C156" i="1"/>
  <c r="D155" i="1"/>
  <c r="C155" i="1"/>
  <c r="H154" i="1"/>
  <c r="G154" i="1"/>
  <c r="D154" i="1"/>
  <c r="C154" i="1"/>
  <c r="D153" i="1"/>
  <c r="H153" i="1" s="1"/>
  <c r="C153" i="1"/>
  <c r="D152" i="1"/>
  <c r="H152" i="1" s="1"/>
  <c r="C152" i="1"/>
  <c r="H151" i="1"/>
  <c r="G151" i="1"/>
  <c r="D151" i="1"/>
  <c r="C151" i="1"/>
  <c r="D150" i="1"/>
  <c r="C150" i="1"/>
  <c r="D149" i="1"/>
  <c r="C149" i="1"/>
  <c r="C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C134" i="1"/>
  <c r="G134" i="1" s="1"/>
  <c r="D133" i="1"/>
  <c r="C133" i="1"/>
  <c r="H133" i="1" s="1"/>
  <c r="D132" i="1"/>
  <c r="C132" i="1"/>
  <c r="H132" i="1" s="1"/>
  <c r="D131" i="1"/>
  <c r="C131" i="1"/>
  <c r="D130" i="1"/>
  <c r="C130" i="1"/>
  <c r="H128" i="1"/>
  <c r="G128" i="1"/>
  <c r="D128" i="1"/>
  <c r="C128" i="1"/>
  <c r="H127" i="1"/>
  <c r="G127" i="1"/>
  <c r="D127" i="1"/>
  <c r="C127" i="1"/>
  <c r="G126" i="1"/>
  <c r="D126" i="1"/>
  <c r="H126" i="1" s="1"/>
  <c r="C126" i="1"/>
  <c r="D125" i="1"/>
  <c r="C125" i="1"/>
  <c r="H125" i="1" s="1"/>
  <c r="D124" i="1"/>
  <c r="C124" i="1"/>
  <c r="H124" i="1" s="1"/>
  <c r="D123" i="1"/>
  <c r="C123" i="1"/>
  <c r="H123" i="1" s="1"/>
  <c r="D122" i="1"/>
  <c r="H122" i="1" s="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H81" i="1" s="1"/>
  <c r="C81" i="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01" i="1" l="1"/>
  <c r="E53" i="9"/>
  <c r="B53" i="9" s="1"/>
  <c r="H735" i="1"/>
  <c r="H405" i="1"/>
  <c r="F417" i="4"/>
  <c r="H412" i="1"/>
  <c r="G289" i="1"/>
  <c r="H411" i="1"/>
  <c r="E643" i="4"/>
  <c r="D637" i="1" s="1"/>
  <c r="F221" i="9"/>
  <c r="B221" i="9" s="1"/>
  <c r="G718" i="1"/>
  <c r="E42" i="9"/>
  <c r="B42" i="9" s="1"/>
  <c r="G711" i="1"/>
  <c r="G710" i="1"/>
  <c r="F217" i="9"/>
  <c r="B217" i="9" s="1"/>
  <c r="H649" i="1"/>
  <c r="H210" i="1"/>
  <c r="G206" i="1"/>
  <c r="F210" i="4"/>
  <c r="E196" i="4"/>
  <c r="D192" i="1" s="1"/>
  <c r="G202" i="1"/>
  <c r="F202" i="4"/>
  <c r="H198" i="1"/>
  <c r="H191" i="1"/>
  <c r="H189" i="1"/>
  <c r="H188" i="1"/>
  <c r="H187" i="1"/>
  <c r="G186" i="1"/>
  <c r="F222" i="9"/>
  <c r="B222" i="9" s="1"/>
  <c r="H184" i="1"/>
  <c r="G185" i="1"/>
  <c r="F188" i="4"/>
  <c r="E44" i="9"/>
  <c r="B44" i="9" s="1"/>
  <c r="G181" i="1"/>
  <c r="E41" i="9"/>
  <c r="B41" i="9" s="1"/>
  <c r="H177" i="1"/>
  <c r="G176" i="1"/>
  <c r="G175" i="1"/>
  <c r="F177" i="4"/>
  <c r="H174" i="1"/>
  <c r="H173" i="1"/>
  <c r="G169" i="1"/>
  <c r="H168" i="1"/>
  <c r="G167" i="1"/>
  <c r="G165" i="1"/>
  <c r="E163" i="4"/>
  <c r="D159" i="1" s="1"/>
  <c r="G166" i="1"/>
  <c r="G163" i="1"/>
  <c r="G162" i="1"/>
  <c r="G161" i="1"/>
  <c r="G160" i="1"/>
  <c r="F159" i="4"/>
  <c r="H155" i="1"/>
  <c r="E152" i="4"/>
  <c r="D148" i="1" s="1"/>
  <c r="H157" i="1"/>
  <c r="E39" i="9"/>
  <c r="B39" i="9" s="1"/>
  <c r="G153" i="1"/>
  <c r="G152" i="1"/>
  <c r="G148" i="1"/>
  <c r="G150" i="1"/>
  <c r="F153" i="4"/>
  <c r="G149" i="1"/>
  <c r="H587" i="1"/>
  <c r="H600" i="1"/>
  <c r="F593" i="4"/>
  <c r="F605" i="4"/>
  <c r="H599" i="1"/>
  <c r="G703" i="1"/>
  <c r="G662" i="1"/>
  <c r="E22" i="9"/>
  <c r="B22" i="9" s="1"/>
  <c r="G647" i="1"/>
  <c r="H644" i="1"/>
  <c r="H643" i="1"/>
  <c r="F652" i="4"/>
  <c r="G645" i="1"/>
  <c r="G642" i="1"/>
  <c r="G641" i="1"/>
  <c r="H406" i="1"/>
  <c r="H292" i="1"/>
  <c r="H291" i="1"/>
  <c r="G413" i="1"/>
  <c r="H290" i="1"/>
  <c r="F418" i="4"/>
  <c r="H146" i="1"/>
  <c r="G130" i="1"/>
  <c r="G131" i="1"/>
  <c r="F134" i="4"/>
  <c r="G122" i="1"/>
  <c r="F125" i="4"/>
  <c r="G121" i="1"/>
  <c r="G102" i="1"/>
  <c r="G113" i="1"/>
  <c r="E37" i="9"/>
  <c r="B37" i="9" s="1"/>
  <c r="G108" i="1"/>
  <c r="F106" i="4"/>
  <c r="F112" i="4"/>
  <c r="H83" i="1"/>
  <c r="H79" i="1"/>
  <c r="G81" i="1"/>
  <c r="F83" i="4"/>
  <c r="H58" i="1"/>
  <c r="E27" i="9"/>
  <c r="B27" i="9" s="1"/>
  <c r="H59" i="1"/>
  <c r="E298" i="4"/>
  <c r="D293" i="1" s="1"/>
  <c r="F311" i="4"/>
  <c r="H368" i="1"/>
  <c r="G364" i="1"/>
  <c r="E363" i="4"/>
  <c r="D358" i="1" s="1"/>
  <c r="G358" i="1" s="1"/>
  <c r="F369" i="4"/>
  <c r="G365" i="1"/>
  <c r="F356" i="4"/>
  <c r="G354" i="1"/>
  <c r="G735" i="1"/>
  <c r="H713" i="1"/>
  <c r="H711" i="1"/>
  <c r="H710" i="1"/>
  <c r="H709" i="1"/>
  <c r="H687" i="1"/>
  <c r="H662" i="1"/>
  <c r="H647" i="1"/>
  <c r="G644" i="1"/>
  <c r="G643" i="1"/>
  <c r="H642" i="1"/>
  <c r="H645" i="1"/>
  <c r="H641" i="1"/>
  <c r="G587" i="1"/>
  <c r="G599" i="1"/>
  <c r="G600" i="1"/>
  <c r="G406" i="1"/>
  <c r="G412" i="1"/>
  <c r="G405" i="1"/>
  <c r="G411" i="1"/>
  <c r="G371" i="1"/>
  <c r="G368" i="1"/>
  <c r="H364" i="1"/>
  <c r="H351" i="1"/>
  <c r="H354" i="1"/>
  <c r="G306" i="1"/>
  <c r="G307" i="1"/>
  <c r="G308" i="1"/>
  <c r="G292" i="1"/>
  <c r="G291" i="1"/>
  <c r="G290" i="1"/>
  <c r="H413" i="1"/>
  <c r="D644" i="4"/>
  <c r="F416" i="4"/>
  <c r="B224" i="9"/>
  <c r="H208" i="1"/>
  <c r="H206" i="1"/>
  <c r="H207" i="1"/>
  <c r="G198" i="1"/>
  <c r="G201" i="1"/>
  <c r="G190" i="1"/>
  <c r="G189" i="1"/>
  <c r="G188" i="1"/>
  <c r="H186" i="1"/>
  <c r="G184" i="1"/>
  <c r="H185" i="1"/>
  <c r="B220" i="9"/>
  <c r="B219" i="9"/>
  <c r="G180" i="1"/>
  <c r="G179" i="1"/>
  <c r="G178" i="1"/>
  <c r="G173" i="1"/>
  <c r="G174" i="1"/>
  <c r="G168" i="1"/>
  <c r="H165" i="1"/>
  <c r="H166" i="1"/>
  <c r="H163" i="1"/>
  <c r="H160" i="1"/>
  <c r="G155" i="1"/>
  <c r="G157" i="1"/>
  <c r="H148" i="1"/>
  <c r="H149" i="1"/>
  <c r="H150" i="1"/>
  <c r="G133" i="1"/>
  <c r="G132" i="1"/>
  <c r="H130" i="1"/>
  <c r="H131" i="1"/>
  <c r="D133" i="4"/>
  <c r="G124" i="1"/>
  <c r="G125" i="1"/>
  <c r="H121" i="1"/>
  <c r="G123" i="1"/>
  <c r="H102" i="1"/>
  <c r="H108" i="1"/>
  <c r="H113" i="1"/>
  <c r="D82" i="4"/>
  <c r="G79" i="1"/>
  <c r="G83" i="1"/>
  <c r="G71" i="1"/>
  <c r="G58" i="1"/>
  <c r="G59" i="1"/>
  <c r="F216" i="9"/>
  <c r="B216" i="9" s="1"/>
  <c r="I1446" i="1"/>
  <c r="I1463" i="1"/>
  <c r="I1450" i="1"/>
  <c r="I1467" i="1"/>
  <c r="J1446" i="1"/>
  <c r="J1448" i="1"/>
  <c r="J1450" i="1"/>
  <c r="J1463" i="1"/>
  <c r="J1467" i="1"/>
  <c r="J1474" i="1"/>
  <c r="J1440" i="1"/>
  <c r="J1442" i="1"/>
  <c r="J1444" i="1"/>
  <c r="G1452" i="1"/>
  <c r="I1452" i="1" s="1"/>
  <c r="G1456" i="1"/>
  <c r="I1456" i="1" s="1"/>
  <c r="G1458" i="1"/>
  <c r="I1458" i="1" s="1"/>
  <c r="G1460" i="1"/>
  <c r="I1460" i="1" s="1"/>
  <c r="G1465" i="1"/>
  <c r="I1465" i="1" s="1"/>
  <c r="J1468" i="1"/>
  <c r="G1501" i="1"/>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H1570" i="1"/>
  <c r="F164" i="4"/>
  <c r="D163" i="4"/>
  <c r="G1440" i="1"/>
  <c r="I1440" i="1" s="1"/>
  <c r="G1442" i="1"/>
  <c r="I1442" i="1" s="1"/>
  <c r="G1444" i="1"/>
  <c r="I1444" i="1" s="1"/>
  <c r="J1447" i="1"/>
  <c r="J1449" i="1"/>
  <c r="J1451" i="1"/>
  <c r="J1455" i="1"/>
  <c r="J1457" i="1"/>
  <c r="J1459" i="1"/>
  <c r="J1462" i="1"/>
  <c r="J1464" i="1"/>
  <c r="J1466" i="1"/>
  <c r="H1472" i="1"/>
  <c r="I1472" i="1" s="1"/>
  <c r="J1472" i="1"/>
  <c r="H1473" i="1"/>
  <c r="I1473" i="1" s="1"/>
  <c r="G1474" i="1"/>
  <c r="I1474" i="1" s="1"/>
  <c r="H1477" i="1"/>
  <c r="I1477" i="1" s="1"/>
  <c r="J1477" i="1"/>
  <c r="H1478" i="1"/>
  <c r="I1478" i="1" s="1"/>
  <c r="G1479" i="1"/>
  <c r="I1479" i="1" s="1"/>
  <c r="H1480" i="1"/>
  <c r="G1482" i="1"/>
  <c r="G1485" i="1"/>
  <c r="H1488" i="1"/>
  <c r="G1490" i="1"/>
  <c r="G1493" i="1"/>
  <c r="H1496" i="1"/>
  <c r="G1498" i="1"/>
  <c r="H1572" i="1"/>
  <c r="H1574" i="1"/>
  <c r="E50" i="4"/>
  <c r="D46" i="1" s="1"/>
  <c r="F140" i="4"/>
  <c r="D139" i="4"/>
  <c r="H20" i="9"/>
  <c r="G20" i="9"/>
  <c r="F152" i="4"/>
  <c r="E420" i="4"/>
  <c r="I20" i="3"/>
  <c r="D42" i="8"/>
  <c r="J1479" i="1"/>
  <c r="G1468" i="1"/>
  <c r="I1468" i="1" s="1"/>
  <c r="G1471" i="1"/>
  <c r="I1471" i="1" s="1"/>
  <c r="G1476" i="1"/>
  <c r="I1476" i="1" s="1"/>
  <c r="D196" i="4"/>
  <c r="I31" i="3"/>
  <c r="D1469" i="1"/>
  <c r="D7" i="4"/>
  <c r="D50" i="4"/>
  <c r="E528" i="4"/>
  <c r="D224" i="4"/>
  <c r="D643" i="4"/>
  <c r="H289" i="9"/>
  <c r="E176" i="5"/>
  <c r="G297" i="9"/>
  <c r="E297" i="9" s="1"/>
  <c r="D44" i="4"/>
  <c r="D124" i="4"/>
  <c r="D263" i="4"/>
  <c r="D299" i="4"/>
  <c r="D351" i="4"/>
  <c r="F522" i="4"/>
  <c r="F574" i="4"/>
  <c r="D580" i="4"/>
  <c r="D528" i="4" s="1"/>
  <c r="F632" i="4"/>
  <c r="G286" i="9"/>
  <c r="F88" i="5"/>
  <c r="F119" i="5"/>
  <c r="F238" i="5"/>
  <c r="D252" i="4"/>
  <c r="D421" i="4"/>
  <c r="F495" i="4"/>
  <c r="F603" i="4"/>
  <c r="D12" i="5"/>
  <c r="H286" i="9"/>
  <c r="E87" i="5"/>
  <c r="D1065" i="1" s="1"/>
  <c r="D134" i="5"/>
  <c r="E146" i="5"/>
  <c r="D1124" i="1" s="1"/>
  <c r="G287" i="9"/>
  <c r="E287" i="9" s="1"/>
  <c r="B287" i="9" s="1"/>
  <c r="D146" i="5"/>
  <c r="E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G186" i="9"/>
  <c r="E186" i="9" s="1"/>
  <c r="B186" i="9" s="1"/>
  <c r="G178" i="9"/>
  <c r="E178" i="9" s="1"/>
  <c r="B178" i="9" s="1"/>
  <c r="G163" i="9"/>
  <c r="E163" i="9" s="1"/>
  <c r="B163" i="9" s="1"/>
  <c r="G161" i="9"/>
  <c r="E161" i="9" s="1"/>
  <c r="B161" i="9" s="1"/>
  <c r="G190" i="9"/>
  <c r="E190" i="9" s="1"/>
  <c r="B190" i="9" s="1"/>
  <c r="G182" i="9"/>
  <c r="E182" i="9" s="1"/>
  <c r="B182" i="9" s="1"/>
  <c r="G164" i="9"/>
  <c r="E164" i="9" s="1"/>
  <c r="B164" i="9" s="1"/>
  <c r="G162" i="9"/>
  <c r="E162" i="9" s="1"/>
  <c r="B162" i="9" s="1"/>
  <c r="G160" i="9"/>
  <c r="E160" i="9" s="1"/>
  <c r="B160" i="9" s="1"/>
  <c r="D87" i="5"/>
  <c r="G289" i="9"/>
  <c r="E289" i="9" s="1"/>
  <c r="B289" i="9" s="1"/>
  <c r="F177" i="5"/>
  <c r="D190" i="5"/>
  <c r="D206" i="5"/>
  <c r="F246" i="5"/>
  <c r="D5" i="6"/>
  <c r="D35" i="6"/>
  <c r="D114" i="6"/>
  <c r="E26" i="9"/>
  <c r="B26" i="9" s="1"/>
  <c r="B145" i="9"/>
  <c r="B153" i="9"/>
  <c r="E45" i="9"/>
  <c r="B45" i="9" s="1"/>
  <c r="B57" i="9"/>
  <c r="B65" i="9"/>
  <c r="B73" i="9"/>
  <c r="B81" i="9"/>
  <c r="B89" i="9"/>
  <c r="B97" i="9"/>
  <c r="B105" i="9"/>
  <c r="B113" i="9"/>
  <c r="B121" i="9"/>
  <c r="B129" i="9"/>
  <c r="B137" i="9"/>
  <c r="E143" i="9"/>
  <c r="B143" i="9" s="1"/>
  <c r="E151" i="9"/>
  <c r="B151" i="9" s="1"/>
  <c r="E159" i="9"/>
  <c r="B159" i="9" s="1"/>
  <c r="B157" i="9"/>
  <c r="E151" i="4" l="1"/>
  <c r="E289" i="4" s="1"/>
  <c r="E20" i="9"/>
  <c r="B20" i="9" s="1"/>
  <c r="H358" i="1"/>
  <c r="E6" i="4"/>
  <c r="E412" i="4" s="1"/>
  <c r="F363" i="4"/>
  <c r="E350" i="4"/>
  <c r="F644" i="4"/>
  <c r="C638" i="1"/>
  <c r="C129" i="1"/>
  <c r="F133" i="4"/>
  <c r="F82" i="4"/>
  <c r="C78" i="1"/>
  <c r="F528" i="4"/>
  <c r="C522" i="1"/>
  <c r="F114" i="6"/>
  <c r="H27" i="3"/>
  <c r="C1408" i="1"/>
  <c r="G292" i="9"/>
  <c r="E292" i="9" s="1"/>
  <c r="B292" i="9" s="1"/>
  <c r="F206" i="5"/>
  <c r="C1183" i="1"/>
  <c r="F87" i="5"/>
  <c r="D68" i="5"/>
  <c r="C1065" i="1"/>
  <c r="E165" i="9"/>
  <c r="B165" i="9" s="1"/>
  <c r="D420" i="4"/>
  <c r="F421" i="4"/>
  <c r="C415" i="1"/>
  <c r="E286" i="9"/>
  <c r="B286" i="9" s="1"/>
  <c r="F263" i="4"/>
  <c r="C259" i="1"/>
  <c r="E175" i="5"/>
  <c r="D1152" i="1" s="1"/>
  <c r="I22" i="3"/>
  <c r="D1153" i="1"/>
  <c r="E636" i="4"/>
  <c r="D630" i="1" s="1"/>
  <c r="D522" i="1"/>
  <c r="G1469" i="1"/>
  <c r="H1469" i="1"/>
  <c r="F163" i="4"/>
  <c r="C159" i="1"/>
  <c r="F89" i="6"/>
  <c r="C1383" i="1"/>
  <c r="F12" i="5"/>
  <c r="D7" i="5"/>
  <c r="C990" i="1"/>
  <c r="F252" i="4"/>
  <c r="C248" i="1"/>
  <c r="F124" i="4"/>
  <c r="C120" i="1"/>
  <c r="I17" i="3"/>
  <c r="D147" i="1"/>
  <c r="K1432" i="9"/>
  <c r="G295" i="9"/>
  <c r="E295" i="9" s="1"/>
  <c r="B295" i="9" s="1"/>
  <c r="I34" i="3"/>
  <c r="C1517" i="1"/>
  <c r="E635" i="4"/>
  <c r="D629" i="1" s="1"/>
  <c r="D414" i="1"/>
  <c r="E19" i="9"/>
  <c r="F35" i="6"/>
  <c r="H25" i="3"/>
  <c r="C1329" i="1"/>
  <c r="G291" i="9"/>
  <c r="E291" i="9" s="1"/>
  <c r="B291" i="9" s="1"/>
  <c r="D176" i="5"/>
  <c r="F190" i="5"/>
  <c r="C1167" i="1"/>
  <c r="G299" i="9"/>
  <c r="E299" i="9" s="1"/>
  <c r="D141" i="6"/>
  <c r="F5" i="6"/>
  <c r="H24" i="3"/>
  <c r="C1299" i="1"/>
  <c r="I24" i="3"/>
  <c r="E141" i="6"/>
  <c r="D1299" i="1"/>
  <c r="F134" i="5"/>
  <c r="C1112" i="1"/>
  <c r="F580" i="4"/>
  <c r="C574" i="1"/>
  <c r="F351" i="4"/>
  <c r="D350" i="4"/>
  <c r="C346" i="1"/>
  <c r="C40" i="1"/>
  <c r="F44" i="4"/>
  <c r="F643" i="4"/>
  <c r="C637" i="1"/>
  <c r="F50" i="4"/>
  <c r="C46" i="1"/>
  <c r="E68" i="5"/>
  <c r="G294" i="9"/>
  <c r="E294" i="9" s="1"/>
  <c r="F212" i="9"/>
  <c r="B212" i="9" s="1"/>
  <c r="F146" i="5"/>
  <c r="C1124" i="1"/>
  <c r="F299" i="4"/>
  <c r="D298" i="4"/>
  <c r="C294" i="1"/>
  <c r="B297" i="9"/>
  <c r="E296" i="9"/>
  <c r="I10" i="3" s="1"/>
  <c r="F224" i="4"/>
  <c r="C220" i="1"/>
  <c r="F7" i="4"/>
  <c r="C3" i="1"/>
  <c r="D6" i="4"/>
  <c r="F196" i="4"/>
  <c r="C192" i="1"/>
  <c r="D151" i="4"/>
  <c r="F139" i="4"/>
  <c r="C135" i="1"/>
  <c r="D2" i="1" l="1"/>
  <c r="I16" i="3"/>
  <c r="E290" i="4"/>
  <c r="D286" i="1" s="1"/>
  <c r="D345" i="1"/>
  <c r="E408" i="4"/>
  <c r="D403" i="1" s="1"/>
  <c r="E407" i="4"/>
  <c r="D402" i="1" s="1"/>
  <c r="H638" i="1"/>
  <c r="G638" i="1"/>
  <c r="G129" i="1"/>
  <c r="H129" i="1"/>
  <c r="H78" i="1"/>
  <c r="G78" i="1"/>
  <c r="H574" i="1"/>
  <c r="G574" i="1"/>
  <c r="G1167" i="1"/>
  <c r="H1167" i="1"/>
  <c r="F151" i="4"/>
  <c r="D289" i="4"/>
  <c r="D290" i="4" s="1"/>
  <c r="H17" i="3"/>
  <c r="C147" i="1"/>
  <c r="H3" i="1"/>
  <c r="G3" i="1"/>
  <c r="E293" i="9"/>
  <c r="B294" i="9"/>
  <c r="H637" i="1"/>
  <c r="G637" i="1"/>
  <c r="H346" i="1"/>
  <c r="G346" i="1"/>
  <c r="I28" i="3"/>
  <c r="D1435" i="1"/>
  <c r="G1383" i="1"/>
  <c r="H1383" i="1"/>
  <c r="F420" i="4"/>
  <c r="D635" i="4"/>
  <c r="C414" i="1"/>
  <c r="G1408" i="1"/>
  <c r="H1408" i="1"/>
  <c r="H522" i="1"/>
  <c r="G522" i="1"/>
  <c r="D412" i="4"/>
  <c r="H16" i="3"/>
  <c r="F6" i="4"/>
  <c r="C2" i="1"/>
  <c r="D407" i="4"/>
  <c r="F298" i="4"/>
  <c r="C293" i="1"/>
  <c r="H248" i="1"/>
  <c r="G248" i="1"/>
  <c r="E639" i="4"/>
  <c r="D407" i="1"/>
  <c r="F68" i="5"/>
  <c r="H21" i="3"/>
  <c r="C1046" i="1"/>
  <c r="G1124" i="1"/>
  <c r="H1124" i="1"/>
  <c r="I21" i="3"/>
  <c r="D1046" i="1"/>
  <c r="E6" i="5"/>
  <c r="D408" i="4"/>
  <c r="F350" i="4"/>
  <c r="C345" i="1"/>
  <c r="G1112" i="1"/>
  <c r="H1112" i="1"/>
  <c r="F141" i="6"/>
  <c r="H28" i="3"/>
  <c r="C1435" i="1"/>
  <c r="D175" i="5"/>
  <c r="F176" i="5"/>
  <c r="H22" i="3"/>
  <c r="C1153" i="1"/>
  <c r="H120" i="1"/>
  <c r="G120" i="1"/>
  <c r="H990" i="1"/>
  <c r="G990" i="1"/>
  <c r="G1183" i="1"/>
  <c r="H1183" i="1"/>
  <c r="H40" i="1"/>
  <c r="G40" i="1"/>
  <c r="G1329" i="1"/>
  <c r="H1329" i="1"/>
  <c r="E291" i="4"/>
  <c r="D287" i="1" s="1"/>
  <c r="E413" i="4"/>
  <c r="E414" i="4" s="1"/>
  <c r="D409" i="1" s="1"/>
  <c r="D285" i="1"/>
  <c r="H259" i="1"/>
  <c r="G259" i="1"/>
  <c r="H192" i="1"/>
  <c r="G192" i="1"/>
  <c r="H135" i="1"/>
  <c r="G135" i="1"/>
  <c r="H220" i="1"/>
  <c r="G220" i="1"/>
  <c r="H294" i="1"/>
  <c r="G294" i="1"/>
  <c r="H46" i="1"/>
  <c r="G46" i="1"/>
  <c r="H9" i="3"/>
  <c r="G1299" i="1"/>
  <c r="H1299" i="1"/>
  <c r="E298" i="9"/>
  <c r="B299" i="9"/>
  <c r="H1517" i="1"/>
  <c r="G1517" i="1"/>
  <c r="H11" i="3"/>
  <c r="F7" i="5"/>
  <c r="D6" i="5"/>
  <c r="H20" i="3"/>
  <c r="C985" i="1"/>
  <c r="H159" i="1"/>
  <c r="G159" i="1"/>
  <c r="H415" i="1"/>
  <c r="G415" i="1"/>
  <c r="H1065" i="1"/>
  <c r="G1065" i="1"/>
  <c r="D636" i="4"/>
  <c r="K3" i="9" l="1"/>
  <c r="I9" i="3"/>
  <c r="D633" i="1"/>
  <c r="F635" i="4"/>
  <c r="C629" i="1"/>
  <c r="D291" i="4"/>
  <c r="F289" i="4"/>
  <c r="D413" i="4"/>
  <c r="D414" i="4" s="1"/>
  <c r="C285" i="1"/>
  <c r="H345" i="1"/>
  <c r="G345" i="1"/>
  <c r="N3" i="9"/>
  <c r="I11" i="3"/>
  <c r="F175" i="5"/>
  <c r="C1152" i="1"/>
  <c r="F408" i="4"/>
  <c r="C403" i="1"/>
  <c r="F407" i="4"/>
  <c r="C402" i="1"/>
  <c r="D639" i="4"/>
  <c r="F412" i="4"/>
  <c r="C407" i="1"/>
  <c r="G282" i="9"/>
  <c r="E282" i="9" s="1"/>
  <c r="B282" i="9" s="1"/>
  <c r="G276" i="9"/>
  <c r="F6" i="5"/>
  <c r="C984" i="1"/>
  <c r="G1046" i="1"/>
  <c r="H1046" i="1"/>
  <c r="H293" i="1"/>
  <c r="G293" i="1"/>
  <c r="H414" i="1"/>
  <c r="G414" i="1"/>
  <c r="H985" i="1"/>
  <c r="G985" i="1"/>
  <c r="F636" i="4"/>
  <c r="C630" i="1"/>
  <c r="E640" i="4"/>
  <c r="E415" i="4"/>
  <c r="D410" i="1" s="1"/>
  <c r="D408" i="1"/>
  <c r="G1153" i="1"/>
  <c r="H1153" i="1"/>
  <c r="G1435" i="1"/>
  <c r="H1435" i="1"/>
  <c r="H276" i="9"/>
  <c r="D984" i="1"/>
  <c r="H2" i="1"/>
  <c r="G2" i="1"/>
  <c r="F290" i="4"/>
  <c r="C286" i="1"/>
  <c r="H147" i="1"/>
  <c r="G147" i="1"/>
  <c r="H8" i="3" l="1"/>
  <c r="H984" i="1"/>
  <c r="G984" i="1"/>
  <c r="H407" i="1"/>
  <c r="G407" i="1"/>
  <c r="H402" i="1"/>
  <c r="G402" i="1"/>
  <c r="H1152" i="1"/>
  <c r="G1152" i="1"/>
  <c r="E642" i="4"/>
  <c r="D634" i="1"/>
  <c r="F291" i="4"/>
  <c r="C287" i="1"/>
  <c r="E641" i="4"/>
  <c r="H286" i="1"/>
  <c r="G286" i="1"/>
  <c r="H630" i="1"/>
  <c r="G630" i="1"/>
  <c r="E276" i="9"/>
  <c r="F414" i="4"/>
  <c r="C409" i="1"/>
  <c r="H403" i="1"/>
  <c r="G403" i="1"/>
  <c r="H285" i="1"/>
  <c r="G285" i="1"/>
  <c r="H629" i="1"/>
  <c r="G629" i="1"/>
  <c r="D641" i="4"/>
  <c r="F639" i="4"/>
  <c r="C633" i="1"/>
  <c r="D640" i="4"/>
  <c r="D415" i="4"/>
  <c r="F413" i="4"/>
  <c r="C408" i="1"/>
  <c r="F415" i="4" l="1"/>
  <c r="C410" i="1"/>
  <c r="F641" i="4"/>
  <c r="C635" i="1"/>
  <c r="D642" i="4"/>
  <c r="D645" i="4" s="1"/>
  <c r="F640" i="4"/>
  <c r="C634" i="1"/>
  <c r="E275" i="9"/>
  <c r="I8" i="3" s="1"/>
  <c r="B276" i="9"/>
  <c r="H409" i="1"/>
  <c r="G409" i="1"/>
  <c r="H287" i="1"/>
  <c r="G287" i="1"/>
  <c r="H408" i="1"/>
  <c r="G408" i="1"/>
  <c r="H633" i="1"/>
  <c r="G633" i="1"/>
  <c r="E645" i="4"/>
  <c r="D635" i="1"/>
  <c r="E646" i="4"/>
  <c r="D636" i="1"/>
  <c r="M3" i="9"/>
  <c r="F645" i="4" l="1"/>
  <c r="H18" i="3"/>
  <c r="C639" i="1"/>
  <c r="I19" i="3"/>
  <c r="D640" i="1"/>
  <c r="F642" i="4"/>
  <c r="D646" i="4"/>
  <c r="C636" i="1"/>
  <c r="H410" i="1"/>
  <c r="G410" i="1"/>
  <c r="I18" i="3"/>
  <c r="D639" i="1"/>
  <c r="H634" i="1"/>
  <c r="G634" i="1"/>
  <c r="H635" i="1"/>
  <c r="G635" i="1"/>
  <c r="F646" i="4" l="1"/>
  <c r="C640" i="1"/>
  <c r="H19" i="3"/>
  <c r="H639" i="1"/>
  <c r="G639" i="1"/>
  <c r="H636" i="1"/>
  <c r="G636" i="1"/>
  <c r="H7" i="3"/>
  <c r="J3" i="9" l="1"/>
  <c r="I7" i="3"/>
  <c r="H640" i="1"/>
  <c r="G640" i="1"/>
  <c r="M272" i="9" l="1"/>
  <c r="L272" i="9"/>
  <c r="H18" i="9"/>
  <c r="G18" i="9"/>
  <c r="H15" i="9"/>
  <c r="G17" i="9"/>
  <c r="L16" i="9"/>
  <c r="J13" i="9"/>
  <c r="K12" i="9"/>
  <c r="J9" i="9"/>
  <c r="I6" i="9"/>
  <c r="I13" i="9"/>
  <c r="J8" i="9"/>
  <c r="J11" i="9"/>
  <c r="K6" i="9"/>
  <c r="J10" i="9"/>
  <c r="K5" i="9"/>
  <c r="K8" i="9"/>
  <c r="H17" i="9"/>
  <c r="G16" i="9"/>
  <c r="J12" i="9"/>
  <c r="K7" i="9"/>
  <c r="K10" i="9"/>
  <c r="K9" i="9"/>
  <c r="I17" i="9"/>
  <c r="G15" i="9"/>
  <c r="I9" i="9"/>
  <c r="I12" i="9"/>
  <c r="J5" i="9"/>
  <c r="M16" i="9"/>
  <c r="M15" i="9"/>
  <c r="J7" i="9"/>
  <c r="I11" i="9"/>
  <c r="J6" i="9"/>
  <c r="J17" i="9"/>
  <c r="K11" i="9"/>
  <c r="I5" i="9"/>
  <c r="I8" i="9"/>
  <c r="K13" i="9"/>
  <c r="I7" i="9"/>
  <c r="L15" i="9"/>
  <c r="H16" i="9"/>
  <c r="E5" i="9" l="1"/>
  <c r="E13" i="9"/>
  <c r="B13" i="9" s="1"/>
  <c r="E18" i="9"/>
  <c r="B18" i="9" s="1"/>
  <c r="E10" i="9"/>
  <c r="B10" i="9" s="1"/>
  <c r="E15" i="9"/>
  <c r="E12" i="9"/>
  <c r="B12" i="9" s="1"/>
  <c r="E8" i="9"/>
  <c r="B8" i="9" s="1"/>
  <c r="F272" i="9"/>
  <c r="F19" i="9" s="1"/>
  <c r="F15" i="9"/>
  <c r="E7" i="9"/>
  <c r="B7" i="9" s="1"/>
  <c r="E16" i="9"/>
  <c r="E9" i="9"/>
  <c r="B9" i="9" s="1"/>
  <c r="E6" i="9"/>
  <c r="B6" i="9" s="1"/>
  <c r="F16" i="9"/>
  <c r="E17" i="9"/>
  <c r="B17" i="9" s="1"/>
  <c r="B5" i="9"/>
  <c r="E11" i="9"/>
  <c r="B11" i="9" s="1"/>
  <c r="B272" i="9" l="1"/>
  <c r="B15" i="9"/>
  <c r="F14" i="9"/>
  <c r="F3" i="9" s="1"/>
  <c r="E4" i="9"/>
  <c r="E14" i="9"/>
  <c r="B16" i="9"/>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<sst xmlns="http://schemas.openxmlformats.org/spreadsheetml/2006/main" count="4340" uniqueCount="3414">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</sst>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xf numFmtId="4" fontId="7" fillId="0" borderId="68" xfId="0" applyNumberFormat="1" applyFont="1" applyFill="1" applyBorder="1" applyAlignment="1" applyProtection="1">
      <alignment horizontal="right" vertical="top" shrinkToFit="1"/>
      <protection locked="0"/>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23576231</v>
      </c>
      <c r="D2" s="6">
        <f>'PR-RAS'!E6</f>
        <v>25823678.489999998</v>
      </c>
      <c r="E2" s="6">
        <v>0</v>
      </c>
      <c r="F2" s="6">
        <v>0</v>
      </c>
      <c r="G2" s="7">
        <f t="shared" ref="G2:G983" si="0">(B2/1000)*(C2*1+D2*2)</f>
        <v>75223.587979999997</v>
      </c>
      <c r="H2" s="7">
        <f t="shared" ref="H2:H1479" si="1">ABS(C2-ROUND(C2,0))+ABS(D2-ROUND(D2,0))</f>
        <v>0.48999999836087227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295636</v>
      </c>
      <c r="D46" s="1">
        <f>'PR-RAS'!E50</f>
        <v>65339.1</v>
      </c>
      <c r="E46" s="1">
        <v>0</v>
      </c>
      <c r="F46" s="1">
        <v>0</v>
      </c>
      <c r="G46" s="2">
        <f t="shared" si="0"/>
        <v>19184.138999999999</v>
      </c>
      <c r="H46" s="2">
        <f t="shared" si="1"/>
        <v>9.9999999998544808E-2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136356</v>
      </c>
      <c r="D58" s="1">
        <f>'PR-RAS'!E62</f>
        <v>65339.1</v>
      </c>
      <c r="E58" s="1">
        <v>0</v>
      </c>
      <c r="F58" s="1">
        <v>0</v>
      </c>
      <c r="G58" s="2">
        <f t="shared" si="0"/>
        <v>15220.949400000001</v>
      </c>
      <c r="H58" s="2">
        <f t="shared" si="1"/>
        <v>9.9999999998544808E-2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136356</v>
      </c>
      <c r="D59" s="1">
        <f>'PR-RAS'!E63</f>
        <v>65339.1</v>
      </c>
      <c r="E59" s="1">
        <v>0</v>
      </c>
      <c r="F59" s="1">
        <v>0</v>
      </c>
      <c r="G59" s="2">
        <f t="shared" si="0"/>
        <v>15487.983600000001</v>
      </c>
      <c r="H59" s="2">
        <f t="shared" si="1"/>
        <v>9.9999999998544808E-2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159280</v>
      </c>
      <c r="D70" s="1">
        <f>'PR-RAS'!E74</f>
        <v>0</v>
      </c>
      <c r="E70" s="1">
        <v>0</v>
      </c>
      <c r="F70" s="1">
        <v>0</v>
      </c>
      <c r="G70" s="2">
        <f t="shared" si="0"/>
        <v>10990.320000000002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159280</v>
      </c>
      <c r="D71" s="1">
        <f>'PR-RAS'!E75</f>
        <v>0</v>
      </c>
      <c r="E71" s="1">
        <v>0</v>
      </c>
      <c r="F71" s="1">
        <v>0</v>
      </c>
      <c r="G71" s="2">
        <f t="shared" si="0"/>
        <v>11149.6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458</v>
      </c>
      <c r="D78" s="1">
        <f>'PR-RAS'!E82</f>
        <v>646.42000000000007</v>
      </c>
      <c r="E78" s="1">
        <v>0</v>
      </c>
      <c r="F78" s="1">
        <v>0</v>
      </c>
      <c r="G78" s="2">
        <f t="shared" si="0"/>
        <v>134.81468000000001</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458</v>
      </c>
      <c r="D79" s="1">
        <f>'PR-RAS'!E83</f>
        <v>646.42000000000007</v>
      </c>
      <c r="E79" s="1">
        <v>0</v>
      </c>
      <c r="F79" s="1">
        <v>0</v>
      </c>
      <c r="G79" s="2">
        <f t="shared" si="0"/>
        <v>136.56552000000002</v>
      </c>
      <c r="H79" s="2">
        <f t="shared" si="1"/>
        <v>0.42000000000007276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7.45</v>
      </c>
      <c r="E81" s="1">
        <v>0</v>
      </c>
      <c r="F81" s="1">
        <v>0</v>
      </c>
      <c r="G81" s="2">
        <f t="shared" si="0"/>
        <v>1.9119999999999999</v>
      </c>
      <c r="H81" s="2">
        <f t="shared" si="1"/>
        <v>0.45000000000000018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449</v>
      </c>
      <c r="D83" s="1">
        <f>'PR-RAS'!E87</f>
        <v>638.97</v>
      </c>
      <c r="E83" s="1">
        <v>0</v>
      </c>
      <c r="F83" s="1">
        <v>0</v>
      </c>
      <c r="G83" s="2">
        <f t="shared" si="0"/>
        <v>141.60908000000001</v>
      </c>
      <c r="H83" s="2">
        <f t="shared" si="1"/>
        <v>2.9999999999972715E-2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2465454</v>
      </c>
      <c r="D102" s="1">
        <f>'PR-RAS'!E106</f>
        <v>2524673.59</v>
      </c>
      <c r="E102" s="1">
        <v>0</v>
      </c>
      <c r="F102" s="1">
        <v>0</v>
      </c>
      <c r="G102" s="2">
        <f t="shared" si="0"/>
        <v>758994.91917999997</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2465454</v>
      </c>
      <c r="D108" s="1">
        <f>'PR-RAS'!E112</f>
        <v>2524673.59</v>
      </c>
      <c r="E108" s="1">
        <v>0</v>
      </c>
      <c r="F108" s="1">
        <v>0</v>
      </c>
      <c r="G108" s="2">
        <f t="shared" si="0"/>
        <v>804083.72625999991</v>
      </c>
      <c r="H108" s="2">
        <f t="shared" si="1"/>
        <v>0.41000000014901161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2465454</v>
      </c>
      <c r="D113" s="1">
        <f>'PR-RAS'!E117</f>
        <v>2524673.59</v>
      </c>
      <c r="E113" s="1">
        <v>0</v>
      </c>
      <c r="F113" s="1">
        <v>0</v>
      </c>
      <c r="G113" s="2">
        <f t="shared" si="0"/>
        <v>841657.73216000001</v>
      </c>
      <c r="H113" s="2">
        <f t="shared" si="1"/>
        <v>0.41000000014901161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4907856</v>
      </c>
      <c r="D120" s="1">
        <f>'PR-RAS'!E124</f>
        <v>4797998.6100000003</v>
      </c>
      <c r="E120" s="1">
        <v>0</v>
      </c>
      <c r="F120" s="1">
        <v>0</v>
      </c>
      <c r="G120" s="2">
        <f t="shared" si="0"/>
        <v>1725958.53318</v>
      </c>
      <c r="H120" s="2">
        <f t="shared" si="1"/>
        <v>0.38999999966472387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4206605</v>
      </c>
      <c r="D121" s="1">
        <f>'PR-RAS'!E125</f>
        <v>4792168.6100000003</v>
      </c>
      <c r="E121" s="1">
        <v>0</v>
      </c>
      <c r="F121" s="1">
        <v>0</v>
      </c>
      <c r="G121" s="2">
        <f t="shared" si="0"/>
        <v>1654913.0664000001</v>
      </c>
      <c r="H121" s="2">
        <f t="shared" si="1"/>
        <v>0.38999999966472387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78139</v>
      </c>
      <c r="D122" s="1">
        <f>'PR-RAS'!E126</f>
        <v>61551.44</v>
      </c>
      <c r="E122" s="1">
        <v>0</v>
      </c>
      <c r="F122" s="1">
        <v>0</v>
      </c>
      <c r="G122" s="2">
        <f t="shared" si="0"/>
        <v>24350.267479999999</v>
      </c>
      <c r="H122" s="2">
        <f t="shared" si="1"/>
        <v>0.44000000000232831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4128466</v>
      </c>
      <c r="D123" s="1">
        <f>'PR-RAS'!E127</f>
        <v>4730617.17</v>
      </c>
      <c r="E123" s="1">
        <v>0</v>
      </c>
      <c r="F123" s="1">
        <v>0</v>
      </c>
      <c r="G123" s="2">
        <f t="shared" si="0"/>
        <v>1657943.44148</v>
      </c>
      <c r="H123" s="2">
        <f t="shared" si="1"/>
        <v>0.16999999992549419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701251</v>
      </c>
      <c r="D124" s="1">
        <f>'PR-RAS'!E128</f>
        <v>5830</v>
      </c>
      <c r="E124" s="1">
        <v>0</v>
      </c>
      <c r="F124" s="1">
        <v>0</v>
      </c>
      <c r="G124" s="2">
        <f t="shared" si="0"/>
        <v>87688.053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701251</v>
      </c>
      <c r="D125" s="1">
        <f>'PR-RAS'!E129</f>
        <v>870</v>
      </c>
      <c r="E125" s="1">
        <v>0</v>
      </c>
      <c r="F125" s="1">
        <v>0</v>
      </c>
      <c r="G125" s="2">
        <f t="shared" si="0"/>
        <v>87170.884000000005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4960</v>
      </c>
      <c r="E126" s="1">
        <v>0</v>
      </c>
      <c r="F126" s="1">
        <v>0</v>
      </c>
      <c r="G126" s="2">
        <f t="shared" si="0"/>
        <v>1240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15900391</v>
      </c>
      <c r="D129" s="1">
        <f>'PR-RAS'!E133</f>
        <v>18433578.609999999</v>
      </c>
      <c r="E129" s="1">
        <v>0</v>
      </c>
      <c r="F129" s="1">
        <v>0</v>
      </c>
      <c r="G129" s="2">
        <f t="shared" si="0"/>
        <v>6754246.1721599996</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1296429</v>
      </c>
      <c r="D130" s="1">
        <f>'PR-RAS'!E134</f>
        <v>556263.61</v>
      </c>
      <c r="E130" s="1">
        <v>0</v>
      </c>
      <c r="F130" s="1">
        <v>0</v>
      </c>
      <c r="G130" s="2">
        <f t="shared" si="0"/>
        <v>310755.35238</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436372</v>
      </c>
      <c r="D131" s="1">
        <f>'PR-RAS'!E135</f>
        <v>300000</v>
      </c>
      <c r="E131" s="1">
        <v>0</v>
      </c>
      <c r="F131" s="1">
        <v>0</v>
      </c>
      <c r="G131" s="2">
        <f t="shared" si="0"/>
        <v>134728.36000000002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599500</v>
      </c>
      <c r="D132" s="1">
        <f>'PR-RAS'!E136</f>
        <v>0</v>
      </c>
      <c r="E132" s="1">
        <v>0</v>
      </c>
      <c r="F132" s="1">
        <v>0</v>
      </c>
      <c r="G132" s="2">
        <f t="shared" si="0"/>
        <v>78534.5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260557</v>
      </c>
      <c r="D133" s="1">
        <f>'PR-RAS'!E137</f>
        <v>256263.61</v>
      </c>
      <c r="E133" s="1">
        <v>0</v>
      </c>
      <c r="F133" s="1">
        <v>0</v>
      </c>
      <c r="G133" s="2">
        <f t="shared" si="0"/>
        <v>102047.11704</v>
      </c>
      <c r="H133" s="2">
        <f t="shared" si="1"/>
        <v>0.39000000001396984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14603962</v>
      </c>
      <c r="D134" s="1">
        <f>'PR-RAS'!E138</f>
        <v>17877315</v>
      </c>
      <c r="E134" s="1">
        <v>0</v>
      </c>
      <c r="F134" s="1">
        <v>0</v>
      </c>
      <c r="G134" s="2">
        <f t="shared" si="0"/>
        <v>6697692.7360000005</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6436</v>
      </c>
      <c r="D135" s="1">
        <f>'PR-RAS'!E139</f>
        <v>1442.16</v>
      </c>
      <c r="E135" s="1">
        <v>0</v>
      </c>
      <c r="F135" s="1">
        <v>0</v>
      </c>
      <c r="G135" s="2">
        <f t="shared" si="0"/>
        <v>1248.9228800000001</v>
      </c>
      <c r="H135" s="2">
        <f t="shared" si="1"/>
        <v>0.16000000000008185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6436</v>
      </c>
      <c r="D146" s="1">
        <f>'PR-RAS'!E150</f>
        <v>1442.16</v>
      </c>
      <c r="E146" s="1">
        <v>0</v>
      </c>
      <c r="F146" s="1">
        <v>0</v>
      </c>
      <c r="G146" s="2">
        <f t="shared" si="0"/>
        <v>1351.4463999999998</v>
      </c>
      <c r="H146" s="2">
        <f t="shared" si="1"/>
        <v>0.16000000000008185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35251535</v>
      </c>
      <c r="D147" s="1">
        <f>'PR-RAS'!E151</f>
        <v>35683825.539999992</v>
      </c>
      <c r="E147" s="1">
        <v>0</v>
      </c>
      <c r="F147" s="1">
        <v>0</v>
      </c>
      <c r="G147" s="2">
        <f t="shared" si="0"/>
        <v>15566401.167679997</v>
      </c>
      <c r="H147" s="2">
        <f t="shared" si="1"/>
        <v>0.46000000834465027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26524048</v>
      </c>
      <c r="D148" s="1">
        <f>'PR-RAS'!E152</f>
        <v>27269854.969999995</v>
      </c>
      <c r="E148" s="1">
        <v>0</v>
      </c>
      <c r="F148" s="1">
        <v>0</v>
      </c>
      <c r="G148" s="2">
        <f t="shared" si="0"/>
        <v>11916372.41718</v>
      </c>
      <c r="H148" s="2">
        <f t="shared" si="1"/>
        <v>3.0000004917383194E-2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23002678</v>
      </c>
      <c r="D149" s="1">
        <f>'PR-RAS'!E153</f>
        <v>23621294.589999996</v>
      </c>
      <c r="E149" s="1">
        <v>0</v>
      </c>
      <c r="F149" s="1">
        <v>0</v>
      </c>
      <c r="G149" s="2">
        <f t="shared" si="0"/>
        <v>10396299.542639999</v>
      </c>
      <c r="H149" s="2">
        <f t="shared" si="1"/>
        <v>0.41000000387430191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19627739</v>
      </c>
      <c r="D150" s="1">
        <f>'PR-RAS'!E154</f>
        <v>20330006.329999998</v>
      </c>
      <c r="E150" s="1">
        <v>0</v>
      </c>
      <c r="F150" s="1">
        <v>0</v>
      </c>
      <c r="G150" s="2">
        <f t="shared" si="0"/>
        <v>8982874.9973399993</v>
      </c>
      <c r="H150" s="2">
        <f t="shared" si="1"/>
        <v>0.32999999821186066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1076101</v>
      </c>
      <c r="D152" s="1">
        <f>'PR-RAS'!E156</f>
        <v>1111487.97</v>
      </c>
      <c r="E152" s="1">
        <v>0</v>
      </c>
      <c r="F152" s="1">
        <v>0</v>
      </c>
      <c r="G152" s="2">
        <f t="shared" si="0"/>
        <v>498160.61793999997</v>
      </c>
      <c r="H152" s="2">
        <f t="shared" si="1"/>
        <v>3.0000000027939677E-2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2298838</v>
      </c>
      <c r="D153" s="1">
        <f>'PR-RAS'!E157</f>
        <v>2179800.29</v>
      </c>
      <c r="E153" s="1">
        <v>0</v>
      </c>
      <c r="F153" s="1">
        <v>0</v>
      </c>
      <c r="G153" s="2">
        <f t="shared" si="0"/>
        <v>1012082.66416</v>
      </c>
      <c r="H153" s="2">
        <f t="shared" si="1"/>
        <v>0.2900000000372529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168811</v>
      </c>
      <c r="D154" s="1">
        <f>'PR-RAS'!E158</f>
        <v>227631.27</v>
      </c>
      <c r="E154" s="1">
        <v>0</v>
      </c>
      <c r="F154" s="1">
        <v>0</v>
      </c>
      <c r="G154" s="2">
        <f t="shared" si="0"/>
        <v>95483.25162000001</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3352559</v>
      </c>
      <c r="D155" s="1">
        <f>'PR-RAS'!E159</f>
        <v>3420929.1100000003</v>
      </c>
      <c r="E155" s="1">
        <v>0</v>
      </c>
      <c r="F155" s="1">
        <v>0</v>
      </c>
      <c r="G155" s="2">
        <f t="shared" si="0"/>
        <v>1569940.2518800001</v>
      </c>
      <c r="H155" s="2">
        <f t="shared" si="1"/>
        <v>0.11000000033527613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3352559</v>
      </c>
      <c r="D157" s="1">
        <f>'PR-RAS'!E161</f>
        <v>3419536.47</v>
      </c>
      <c r="E157" s="1">
        <v>0</v>
      </c>
      <c r="F157" s="1">
        <v>0</v>
      </c>
      <c r="G157" s="2">
        <f t="shared" si="0"/>
        <v>1589894.5826400002</v>
      </c>
      <c r="H157" s="2">
        <f t="shared" si="1"/>
        <v>0.47000000020489097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1392.64</v>
      </c>
      <c r="E158" s="1">
        <v>0</v>
      </c>
      <c r="F158" s="1">
        <v>0</v>
      </c>
      <c r="G158" s="2">
        <f t="shared" si="0"/>
        <v>437.28896000000003</v>
      </c>
      <c r="H158" s="2">
        <f t="shared" si="1"/>
        <v>0.35999999999989996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8687814</v>
      </c>
      <c r="D159" s="1">
        <f>'PR-RAS'!E163</f>
        <v>8267027.9500000011</v>
      </c>
      <c r="E159" s="1">
        <v>0</v>
      </c>
      <c r="F159" s="1">
        <v>0</v>
      </c>
      <c r="G159" s="2">
        <f t="shared" si="0"/>
        <v>3985055.4442000003</v>
      </c>
      <c r="H159" s="2">
        <f t="shared" si="1"/>
        <v>4.999999888241291E-2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764487</v>
      </c>
      <c r="D160" s="1">
        <f>'PR-RAS'!E164</f>
        <v>854934.15</v>
      </c>
      <c r="E160" s="1">
        <v>0</v>
      </c>
      <c r="F160" s="1">
        <v>0</v>
      </c>
      <c r="G160" s="2">
        <f t="shared" si="0"/>
        <v>393422.4927</v>
      </c>
      <c r="H160" s="2">
        <f t="shared" si="1"/>
        <v>0.15000000002328306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1014</v>
      </c>
      <c r="D161" s="1">
        <f>'PR-RAS'!E165</f>
        <v>192</v>
      </c>
      <c r="E161" s="1">
        <v>0</v>
      </c>
      <c r="F161" s="1">
        <v>0</v>
      </c>
      <c r="G161" s="2">
        <f t="shared" si="0"/>
        <v>223.68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724317</v>
      </c>
      <c r="D162" s="1">
        <f>'PR-RAS'!E166</f>
        <v>822848.76</v>
      </c>
      <c r="E162" s="1">
        <v>0</v>
      </c>
      <c r="F162" s="1">
        <v>0</v>
      </c>
      <c r="G162" s="2">
        <f t="shared" si="0"/>
        <v>381572.33772000001</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39156</v>
      </c>
      <c r="D163" s="1">
        <f>'PR-RAS'!E167</f>
        <v>31893.39</v>
      </c>
      <c r="E163" s="1">
        <v>0</v>
      </c>
      <c r="F163" s="1">
        <v>0</v>
      </c>
      <c r="G163" s="2">
        <f t="shared" si="0"/>
        <v>16676.730360000001</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5744901</v>
      </c>
      <c r="D165" s="1">
        <f>'PR-RAS'!E169</f>
        <v>5507994.1500000004</v>
      </c>
      <c r="E165" s="1">
        <v>0</v>
      </c>
      <c r="F165" s="1">
        <v>0</v>
      </c>
      <c r="G165" s="2">
        <f t="shared" si="0"/>
        <v>2748785.8452000003</v>
      </c>
      <c r="H165" s="2">
        <f t="shared" si="1"/>
        <v>0.15000000037252903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532362</v>
      </c>
      <c r="D166" s="1">
        <f>'PR-RAS'!E170</f>
        <v>487785.11</v>
      </c>
      <c r="E166" s="1">
        <v>0</v>
      </c>
      <c r="F166" s="1">
        <v>0</v>
      </c>
      <c r="G166" s="2">
        <f t="shared" si="0"/>
        <v>248808.81630000001</v>
      </c>
      <c r="H166" s="2">
        <f t="shared" si="1"/>
        <v>0.10999999998603016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3877057</v>
      </c>
      <c r="D167" s="1">
        <f>'PR-RAS'!E171</f>
        <v>3501101.88</v>
      </c>
      <c r="E167" s="1">
        <v>0</v>
      </c>
      <c r="F167" s="1">
        <v>0</v>
      </c>
      <c r="G167" s="2">
        <f t="shared" si="0"/>
        <v>1805957.2861600001</v>
      </c>
      <c r="H167" s="2">
        <f t="shared" si="1"/>
        <v>0.12000000011175871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1159072</v>
      </c>
      <c r="D168" s="1">
        <f>'PR-RAS'!E172</f>
        <v>1375305.14</v>
      </c>
      <c r="E168" s="1">
        <v>0</v>
      </c>
      <c r="F168" s="1">
        <v>0</v>
      </c>
      <c r="G168" s="2">
        <f t="shared" si="0"/>
        <v>652916.94076000003</v>
      </c>
      <c r="H168" s="2">
        <f t="shared" si="1"/>
        <v>0.13999999989755452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130784</v>
      </c>
      <c r="D169" s="1">
        <f>'PR-RAS'!E173</f>
        <v>106405.87</v>
      </c>
      <c r="E169" s="1">
        <v>0</v>
      </c>
      <c r="F169" s="1">
        <v>0</v>
      </c>
      <c r="G169" s="2">
        <f t="shared" si="0"/>
        <v>57724.084320000002</v>
      </c>
      <c r="H169" s="2">
        <f t="shared" si="1"/>
        <v>0.13000000000465661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24612</v>
      </c>
      <c r="D170" s="1">
        <f>'PR-RAS'!E174</f>
        <v>37396.15</v>
      </c>
      <c r="E170" s="1">
        <v>0</v>
      </c>
      <c r="F170" s="1">
        <v>0</v>
      </c>
      <c r="G170" s="2">
        <f t="shared" si="0"/>
        <v>16799.326700000001</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21014</v>
      </c>
      <c r="D172" s="1">
        <f>'PR-RAS'!E176</f>
        <v>0</v>
      </c>
      <c r="E172" s="1">
        <v>0</v>
      </c>
      <c r="F172" s="1">
        <v>0</v>
      </c>
      <c r="G172" s="2">
        <f t="shared" si="0"/>
        <v>3593.3940000000002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2041630</v>
      </c>
      <c r="D173" s="1">
        <f>'PR-RAS'!E177</f>
        <v>1796822.31</v>
      </c>
      <c r="E173" s="1">
        <v>0</v>
      </c>
      <c r="F173" s="1">
        <v>0</v>
      </c>
      <c r="G173" s="2">
        <f t="shared" si="0"/>
        <v>969267.23463999992</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130596</v>
      </c>
      <c r="D174" s="1">
        <f>'PR-RAS'!E178</f>
        <v>136996.63</v>
      </c>
      <c r="E174" s="1">
        <v>0</v>
      </c>
      <c r="F174" s="1">
        <v>0</v>
      </c>
      <c r="G174" s="2">
        <f t="shared" si="0"/>
        <v>69993.941980000003</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377765</v>
      </c>
      <c r="D175" s="1">
        <f>'PR-RAS'!E179</f>
        <v>411809.82</v>
      </c>
      <c r="E175" s="1">
        <v>0</v>
      </c>
      <c r="F175" s="1">
        <v>0</v>
      </c>
      <c r="G175" s="2">
        <f t="shared" si="0"/>
        <v>209040.92736</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10950</v>
      </c>
      <c r="D176" s="1">
        <f>'PR-RAS'!E180</f>
        <v>13548</v>
      </c>
      <c r="E176" s="1">
        <v>0</v>
      </c>
      <c r="F176" s="1">
        <v>0</v>
      </c>
      <c r="G176" s="2">
        <f t="shared" si="0"/>
        <v>6658.0499999999993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664763</v>
      </c>
      <c r="D177" s="1">
        <f>'PR-RAS'!E181</f>
        <v>573400.23</v>
      </c>
      <c r="E177" s="1">
        <v>0</v>
      </c>
      <c r="F177" s="1">
        <v>0</v>
      </c>
      <c r="G177" s="2">
        <f t="shared" si="0"/>
        <v>318835.16895999998</v>
      </c>
      <c r="H177" s="2">
        <f t="shared" si="1"/>
        <v>0.22999999998137355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286231</v>
      </c>
      <c r="D178" s="1">
        <f>'PR-RAS'!E182</f>
        <v>261963.73</v>
      </c>
      <c r="E178" s="1">
        <v>0</v>
      </c>
      <c r="F178" s="1">
        <v>0</v>
      </c>
      <c r="G178" s="2">
        <f t="shared" si="0"/>
        <v>143398.04741999999</v>
      </c>
      <c r="H178" s="2">
        <f t="shared" si="1"/>
        <v>0.26999999998952262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147299</v>
      </c>
      <c r="D179" s="1">
        <f>'PR-RAS'!E183</f>
        <v>178882.45</v>
      </c>
      <c r="E179" s="1">
        <v>0</v>
      </c>
      <c r="F179" s="1">
        <v>0</v>
      </c>
      <c r="G179" s="2">
        <f t="shared" si="0"/>
        <v>89901.374200000006</v>
      </c>
      <c r="H179" s="2">
        <f t="shared" si="1"/>
        <v>0.45000000001164153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231615</v>
      </c>
      <c r="D180" s="1">
        <f>'PR-RAS'!E184</f>
        <v>24258.33</v>
      </c>
      <c r="E180" s="1">
        <v>0</v>
      </c>
      <c r="F180" s="1">
        <v>0</v>
      </c>
      <c r="G180" s="2">
        <f t="shared" si="0"/>
        <v>50143.567140000006</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175886</v>
      </c>
      <c r="D181" s="1">
        <f>'PR-RAS'!E185</f>
        <v>182679.25</v>
      </c>
      <c r="E181" s="1">
        <v>0</v>
      </c>
      <c r="F181" s="1">
        <v>0</v>
      </c>
      <c r="G181" s="2">
        <f t="shared" si="0"/>
        <v>97424.01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16525</v>
      </c>
      <c r="D182" s="1">
        <f>'PR-RAS'!E186</f>
        <v>13283.87</v>
      </c>
      <c r="E182" s="1">
        <v>0</v>
      </c>
      <c r="F182" s="1">
        <v>0</v>
      </c>
      <c r="G182" s="2">
        <f t="shared" si="0"/>
        <v>7799.7859400000007</v>
      </c>
      <c r="H182" s="2">
        <f t="shared" si="1"/>
        <v>0.12999999999919964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136796</v>
      </c>
      <c r="D184" s="1">
        <f>'PR-RAS'!E188</f>
        <v>107277.34</v>
      </c>
      <c r="E184" s="1">
        <v>0</v>
      </c>
      <c r="F184" s="1">
        <v>0</v>
      </c>
      <c r="G184" s="2">
        <f t="shared" si="0"/>
        <v>64297.174439999995</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21306</v>
      </c>
      <c r="D185" s="1">
        <f>'PR-RAS'!E189</f>
        <v>21451.89</v>
      </c>
      <c r="E185" s="1">
        <v>0</v>
      </c>
      <c r="F185" s="1">
        <v>0</v>
      </c>
      <c r="G185" s="2">
        <f t="shared" si="0"/>
        <v>11814.59952</v>
      </c>
      <c r="H185" s="2">
        <f t="shared" si="1"/>
        <v>0.11000000000058208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70508</v>
      </c>
      <c r="D186" s="1">
        <f>'PR-RAS'!E190</f>
        <v>50039.5</v>
      </c>
      <c r="E186" s="1">
        <v>0</v>
      </c>
      <c r="F186" s="1">
        <v>0</v>
      </c>
      <c r="G186" s="2">
        <f t="shared" si="0"/>
        <v>31558.595000000001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1036</v>
      </c>
      <c r="D187" s="1">
        <f>'PR-RAS'!E191</f>
        <v>707</v>
      </c>
      <c r="E187" s="1">
        <v>0</v>
      </c>
      <c r="F187" s="1">
        <v>0</v>
      </c>
      <c r="G187" s="2">
        <f t="shared" si="0"/>
        <v>455.7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9969</v>
      </c>
      <c r="D188" s="1">
        <f>'PR-RAS'!E192</f>
        <v>12149</v>
      </c>
      <c r="E188" s="1">
        <v>0</v>
      </c>
      <c r="F188" s="1">
        <v>0</v>
      </c>
      <c r="G188" s="2">
        <f t="shared" si="0"/>
        <v>6407.9290000000001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v>
      </c>
      <c r="D189" s="1">
        <f>'PR-RAS'!E193</f>
        <v>754.4</v>
      </c>
      <c r="E189" s="1">
        <v>0</v>
      </c>
      <c r="F189" s="1">
        <v>0</v>
      </c>
      <c r="G189" s="2">
        <f t="shared" si="0"/>
        <v>318.43439999999998</v>
      </c>
      <c r="H189" s="2">
        <f t="shared" si="1"/>
        <v>0.39999999999997726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1870</v>
      </c>
      <c r="D190" s="1">
        <f>'PR-RAS'!E194</f>
        <v>0</v>
      </c>
      <c r="E190" s="1">
        <v>0</v>
      </c>
      <c r="F190" s="1">
        <v>0</v>
      </c>
      <c r="G190" s="2">
        <f t="shared" si="0"/>
        <v>353.43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31922</v>
      </c>
      <c r="D191" s="1">
        <f>'PR-RAS'!E195</f>
        <v>22175.55</v>
      </c>
      <c r="E191" s="1">
        <v>0</v>
      </c>
      <c r="F191" s="1">
        <v>0</v>
      </c>
      <c r="G191" s="2">
        <f t="shared" si="0"/>
        <v>14491.889000000001</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39673</v>
      </c>
      <c r="D192" s="1">
        <f>'PR-RAS'!E196</f>
        <v>146942.62</v>
      </c>
      <c r="E192" s="1">
        <v>0</v>
      </c>
      <c r="F192" s="1">
        <v>0</v>
      </c>
      <c r="G192" s="2">
        <f t="shared" si="0"/>
        <v>63709.62384</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11807</v>
      </c>
      <c r="D198" s="1">
        <f>'PR-RAS'!E202</f>
        <v>9595.7999999999993</v>
      </c>
      <c r="E198" s="1">
        <v>0</v>
      </c>
      <c r="F198" s="1">
        <v>0</v>
      </c>
      <c r="G198" s="2">
        <f t="shared" si="0"/>
        <v>6106.7241999999997</v>
      </c>
      <c r="H198" s="2">
        <f t="shared" si="1"/>
        <v>0.2000000000007276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11807</v>
      </c>
      <c r="D201" s="1">
        <f>'PR-RAS'!E205</f>
        <v>7513.61</v>
      </c>
      <c r="E201" s="1">
        <v>0</v>
      </c>
      <c r="F201" s="1">
        <v>0</v>
      </c>
      <c r="G201" s="2">
        <f t="shared" si="0"/>
        <v>5366.844000000001</v>
      </c>
      <c r="H201" s="2">
        <f t="shared" si="1"/>
        <v>0.39000000000032742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2082.19</v>
      </c>
      <c r="E202" s="1">
        <v>0</v>
      </c>
      <c r="F202" s="1">
        <v>0</v>
      </c>
      <c r="G202" s="2">
        <f t="shared" si="0"/>
        <v>837.04038000000003</v>
      </c>
      <c r="H202" s="2">
        <f t="shared" si="1"/>
        <v>0.19000000000005457</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27866</v>
      </c>
      <c r="D206" s="1">
        <f>'PR-RAS'!E210</f>
        <v>137346.82</v>
      </c>
      <c r="E206" s="1">
        <v>0</v>
      </c>
      <c r="F206" s="1">
        <v>0</v>
      </c>
      <c r="G206" s="2">
        <f t="shared" si="0"/>
        <v>62024.726199999997</v>
      </c>
      <c r="H206" s="2">
        <f t="shared" si="1"/>
        <v>0.17999999999301508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12396</v>
      </c>
      <c r="D207" s="1">
        <f>'PR-RAS'!E211</f>
        <v>26952.51</v>
      </c>
      <c r="E207" s="1">
        <v>0</v>
      </c>
      <c r="F207" s="1">
        <v>0</v>
      </c>
      <c r="G207" s="2">
        <f t="shared" si="0"/>
        <v>13658.010119999997</v>
      </c>
      <c r="H207" s="2">
        <f t="shared" si="1"/>
        <v>0.49000000000160071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188</v>
      </c>
      <c r="D208" s="1">
        <f>'PR-RAS'!E212</f>
        <v>16.54</v>
      </c>
      <c r="E208" s="1">
        <v>0</v>
      </c>
      <c r="F208" s="1">
        <v>0</v>
      </c>
      <c r="G208" s="2">
        <f t="shared" si="0"/>
        <v>45.763559999999991</v>
      </c>
      <c r="H208" s="2">
        <f t="shared" si="1"/>
        <v>0.46000000000000085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5267</v>
      </c>
      <c r="D209" s="1">
        <f>'PR-RAS'!E213</f>
        <v>95166.33</v>
      </c>
      <c r="E209" s="1">
        <v>0</v>
      </c>
      <c r="F209" s="1">
        <v>0</v>
      </c>
      <c r="G209" s="2">
        <f t="shared" si="0"/>
        <v>40684.72928</v>
      </c>
      <c r="H209" s="2">
        <f t="shared" si="1"/>
        <v>0.33000000000174623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10015</v>
      </c>
      <c r="D210" s="1">
        <f>'PR-RAS'!E214</f>
        <v>15211.44</v>
      </c>
      <c r="E210" s="1">
        <v>0</v>
      </c>
      <c r="F210" s="1">
        <v>0</v>
      </c>
      <c r="G210" s="2">
        <f t="shared" si="0"/>
        <v>8451.51692</v>
      </c>
      <c r="H210" s="2">
        <f t="shared" si="1"/>
        <v>0.44000000000050932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35251535</v>
      </c>
      <c r="D285" s="1">
        <f>'PR-RAS'!E289</f>
        <v>35683825.539999992</v>
      </c>
      <c r="E285" s="1">
        <v>0</v>
      </c>
      <c r="F285" s="1">
        <v>0</v>
      </c>
      <c r="G285" s="2">
        <f t="shared" si="0"/>
        <v>30279848.846719991</v>
      </c>
      <c r="H285" s="2">
        <f t="shared" si="1"/>
        <v>0.46000000834465027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11675304</v>
      </c>
      <c r="D287" s="1">
        <f>'PR-RAS'!E291</f>
        <v>9860147.0499999933</v>
      </c>
      <c r="E287" s="1">
        <v>0</v>
      </c>
      <c r="F287" s="1">
        <v>0</v>
      </c>
      <c r="G287" s="2">
        <f t="shared" si="0"/>
        <v>8979141.0565999951</v>
      </c>
      <c r="H287" s="2">
        <f t="shared" si="1"/>
        <v>4.9999993294477463E-2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44144977</v>
      </c>
      <c r="D289" s="1">
        <f>'PR-RAS'!E293</f>
        <v>75329773.480000004</v>
      </c>
      <c r="E289" s="1">
        <v>0</v>
      </c>
      <c r="F289" s="1">
        <v>0</v>
      </c>
      <c r="G289" s="2">
        <f t="shared" si="0"/>
        <v>56103702.900479995</v>
      </c>
      <c r="H289" s="2">
        <f t="shared" si="1"/>
        <v>0.48000000417232513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2432523</v>
      </c>
      <c r="D290" s="1">
        <f>'PR-RAS'!E294</f>
        <v>3114868.44</v>
      </c>
      <c r="E290" s="1">
        <v>0</v>
      </c>
      <c r="F290" s="1">
        <v>0</v>
      </c>
      <c r="G290" s="2">
        <f t="shared" si="0"/>
        <v>2503393.1053199996</v>
      </c>
      <c r="H290" s="2">
        <f t="shared" si="1"/>
        <v>0.43999999994412065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1312397</v>
      </c>
      <c r="D291" s="1">
        <f>'PR-RAS'!E295</f>
        <v>1067476.21</v>
      </c>
      <c r="E291" s="1">
        <v>0</v>
      </c>
      <c r="F291" s="1">
        <v>0</v>
      </c>
      <c r="G291" s="2">
        <f t="shared" si="0"/>
        <v>999731.33179999993</v>
      </c>
      <c r="H291" s="2">
        <f t="shared" si="1"/>
        <v>0.2099999999627471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205446</v>
      </c>
      <c r="D292" s="1">
        <f>'PR-RAS'!E296</f>
        <v>569682.18000000005</v>
      </c>
      <c r="E292" s="1">
        <v>0</v>
      </c>
      <c r="F292" s="1">
        <v>0</v>
      </c>
      <c r="G292" s="2">
        <f t="shared" si="0"/>
        <v>391339.81475999998</v>
      </c>
      <c r="H292" s="2">
        <f t="shared" si="1"/>
        <v>0.18000000005122274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4479</v>
      </c>
      <c r="D293" s="1">
        <f>'PR-RAS'!E298</f>
        <v>3487.91</v>
      </c>
      <c r="E293" s="1">
        <v>0</v>
      </c>
      <c r="F293" s="1">
        <v>0</v>
      </c>
      <c r="G293" s="2">
        <f t="shared" si="0"/>
        <v>3344.8074399999996</v>
      </c>
      <c r="H293" s="2">
        <f t="shared" si="1"/>
        <v>9.0000000000145519E-2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4479</v>
      </c>
      <c r="D306" s="1">
        <f>'PR-RAS'!E311</f>
        <v>3487.91</v>
      </c>
      <c r="E306" s="1">
        <v>0</v>
      </c>
      <c r="F306" s="1">
        <v>0</v>
      </c>
      <c r="G306" s="2">
        <f t="shared" si="0"/>
        <v>3493.7201</v>
      </c>
      <c r="H306" s="2">
        <f t="shared" si="1"/>
        <v>9.0000000000145519E-2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4479</v>
      </c>
      <c r="D307" s="1">
        <f>'PR-RAS'!E312</f>
        <v>3487.91</v>
      </c>
      <c r="E307" s="1">
        <v>0</v>
      </c>
      <c r="F307" s="1">
        <v>0</v>
      </c>
      <c r="G307" s="2">
        <f t="shared" si="0"/>
        <v>3505.1749199999999</v>
      </c>
      <c r="H307" s="2">
        <f t="shared" si="1"/>
        <v>9.0000000000145519E-2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4479</v>
      </c>
      <c r="D308" s="1">
        <f>'PR-RAS'!E313</f>
        <v>3487.91</v>
      </c>
      <c r="E308" s="1">
        <v>0</v>
      </c>
      <c r="F308" s="1">
        <v>0</v>
      </c>
      <c r="G308" s="2">
        <f t="shared" si="0"/>
        <v>3516.6297399999999</v>
      </c>
      <c r="H308" s="2">
        <f t="shared" si="1"/>
        <v>9.0000000000145519E-2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237880</v>
      </c>
      <c r="D345" s="1">
        <f>'PR-RAS'!E350</f>
        <v>364743.48</v>
      </c>
      <c r="E345" s="1">
        <v>0</v>
      </c>
      <c r="F345" s="1">
        <v>0</v>
      </c>
      <c r="G345" s="2">
        <f t="shared" si="0"/>
        <v>332774.23423999996</v>
      </c>
      <c r="H345" s="2">
        <f t="shared" si="1"/>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3075</v>
      </c>
      <c r="D346" s="1">
        <f>'PR-RAS'!E351</f>
        <v>1845</v>
      </c>
      <c r="E346" s="1">
        <v>0</v>
      </c>
      <c r="F346" s="1">
        <v>0</v>
      </c>
      <c r="G346" s="2">
        <f t="shared" si="0"/>
        <v>2333.9249999999997</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3075</v>
      </c>
      <c r="D351" s="1">
        <f>'PR-RAS'!E356</f>
        <v>1845</v>
      </c>
      <c r="E351" s="1">
        <v>0</v>
      </c>
      <c r="F351" s="1">
        <v>0</v>
      </c>
      <c r="G351" s="2">
        <f t="shared" si="0"/>
        <v>2367.75</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3075</v>
      </c>
      <c r="D354" s="1">
        <f>'PR-RAS'!E359</f>
        <v>1845</v>
      </c>
      <c r="E354" s="1">
        <v>0</v>
      </c>
      <c r="F354" s="1">
        <v>0</v>
      </c>
      <c r="G354" s="2">
        <f t="shared" si="0"/>
        <v>2388.0450000000001</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234805</v>
      </c>
      <c r="D358" s="1">
        <f>'PR-RAS'!E363</f>
        <v>362898.48</v>
      </c>
      <c r="E358" s="1">
        <v>0</v>
      </c>
      <c r="F358" s="1">
        <v>0</v>
      </c>
      <c r="G358" s="2">
        <f t="shared" si="0"/>
        <v>342934.89971999999</v>
      </c>
      <c r="H358" s="2">
        <f t="shared" si="1"/>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234805</v>
      </c>
      <c r="D364" s="1">
        <f>'PR-RAS'!E369</f>
        <v>362898.48</v>
      </c>
      <c r="E364" s="1">
        <v>0</v>
      </c>
      <c r="F364" s="1">
        <v>0</v>
      </c>
      <c r="G364" s="2">
        <f t="shared" si="0"/>
        <v>348698.51147999999</v>
      </c>
      <c r="H364" s="2">
        <f t="shared" si="1"/>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2609</v>
      </c>
      <c r="D365" s="1">
        <f>'PR-RAS'!E370</f>
        <v>40008.949999999997</v>
      </c>
      <c r="E365" s="1">
        <v>0</v>
      </c>
      <c r="F365" s="1">
        <v>0</v>
      </c>
      <c r="G365" s="2">
        <f t="shared" si="0"/>
        <v>30076.191599999998</v>
      </c>
      <c r="H365" s="2">
        <f t="shared" si="1"/>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6691</v>
      </c>
      <c r="D366" s="1">
        <f>'PR-RAS'!E371</f>
        <v>5899.08</v>
      </c>
      <c r="E366" s="1">
        <v>0</v>
      </c>
      <c r="F366" s="1">
        <v>0</v>
      </c>
      <c r="G366" s="2">
        <f t="shared" si="0"/>
        <v>6748.5433999999996</v>
      </c>
      <c r="H366" s="2">
        <f t="shared" si="1"/>
        <v>7.999999999992724E-2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187365</v>
      </c>
      <c r="D368" s="1">
        <f>'PR-RAS'!E373</f>
        <v>118730</v>
      </c>
      <c r="E368" s="1">
        <v>0</v>
      </c>
      <c r="F368" s="1">
        <v>0</v>
      </c>
      <c r="G368" s="2">
        <f t="shared" si="0"/>
        <v>155910.77499999999</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38140</v>
      </c>
      <c r="D371" s="1">
        <f>'PR-RAS'!E376</f>
        <v>198260.45</v>
      </c>
      <c r="E371" s="1">
        <v>0</v>
      </c>
      <c r="F371" s="1">
        <v>0</v>
      </c>
      <c r="G371" s="2">
        <f t="shared" si="0"/>
        <v>160824.533</v>
      </c>
      <c r="H371" s="2">
        <f t="shared" si="1"/>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233401</v>
      </c>
      <c r="D403" s="1">
        <f>'PR-RAS'!E408</f>
        <v>361255.57</v>
      </c>
      <c r="E403" s="1">
        <v>0</v>
      </c>
      <c r="F403" s="1">
        <v>0</v>
      </c>
      <c r="G403" s="2">
        <f t="shared" si="0"/>
        <v>384276.68028000003</v>
      </c>
      <c r="H403" s="2">
        <f t="shared" si="1"/>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4615838</v>
      </c>
      <c r="D405" s="1">
        <f>'PR-RAS'!E410</f>
        <v>5237578</v>
      </c>
      <c r="E405" s="1">
        <v>0</v>
      </c>
      <c r="F405" s="1">
        <v>0</v>
      </c>
      <c r="G405" s="2">
        <f t="shared" si="0"/>
        <v>6096761.5760000004</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109704</v>
      </c>
      <c r="D406" s="1">
        <f>'PR-RAS'!E411</f>
        <v>61896.88</v>
      </c>
      <c r="E406" s="1">
        <v>0</v>
      </c>
      <c r="F406" s="1">
        <v>0</v>
      </c>
      <c r="G406" s="2">
        <f t="shared" si="0"/>
        <v>94566.592800000013</v>
      </c>
      <c r="H406" s="2">
        <f t="shared" si="1"/>
        <v>0.12000000000261934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23580710</v>
      </c>
      <c r="D407" s="1">
        <f>'PR-RAS'!E412</f>
        <v>25827166.399999999</v>
      </c>
      <c r="E407" s="1">
        <v>0</v>
      </c>
      <c r="F407" s="1">
        <v>0</v>
      </c>
      <c r="G407" s="2">
        <f t="shared" si="0"/>
        <v>30545427.376800001</v>
      </c>
      <c r="H407" s="2">
        <f t="shared" si="1"/>
        <v>0.39999999850988388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35489415</v>
      </c>
      <c r="D408" s="1">
        <f>'PR-RAS'!E413</f>
        <v>36048569.019999988</v>
      </c>
      <c r="E408" s="1">
        <v>0</v>
      </c>
      <c r="F408" s="1">
        <v>0</v>
      </c>
      <c r="G408" s="2">
        <f t="shared" si="0"/>
        <v>43787727.08727999</v>
      </c>
      <c r="H408" s="2">
        <f t="shared" si="1"/>
        <v>1.9999988377094269E-2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11908705</v>
      </c>
      <c r="D410" s="1">
        <f>'PR-RAS'!E415</f>
        <v>10221402.61999999</v>
      </c>
      <c r="E410" s="1">
        <v>0</v>
      </c>
      <c r="F410" s="1">
        <v>0</v>
      </c>
      <c r="G410" s="2">
        <f t="shared" si="0"/>
        <v>13231767.688159991</v>
      </c>
      <c r="H410" s="2">
        <f t="shared" si="1"/>
        <v>0.38000001013278961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48760815</v>
      </c>
      <c r="D412" s="1">
        <f>'PR-RAS'!E417</f>
        <v>80567351.480000004</v>
      </c>
      <c r="E412" s="1">
        <v>0</v>
      </c>
      <c r="F412" s="1">
        <v>0</v>
      </c>
      <c r="G412" s="2">
        <f t="shared" si="0"/>
        <v>86267057.881559998</v>
      </c>
      <c r="H412" s="2">
        <f t="shared" si="1"/>
        <v>0.48000000417232513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2542227</v>
      </c>
      <c r="D413" s="1">
        <f>'PR-RAS'!E418</f>
        <v>3176765.32</v>
      </c>
      <c r="E413" s="1">
        <v>0</v>
      </c>
      <c r="F413" s="1">
        <v>0</v>
      </c>
      <c r="G413" s="2">
        <f t="shared" si="0"/>
        <v>3665052.1476799999</v>
      </c>
      <c r="H413" s="2">
        <f t="shared" si="1"/>
        <v>0.31999999983236194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248750</v>
      </c>
      <c r="D522" s="1">
        <f>'PR-RAS'!E528</f>
        <v>248750</v>
      </c>
      <c r="E522" s="1">
        <v>0</v>
      </c>
      <c r="F522" s="1">
        <v>0</v>
      </c>
      <c r="G522" s="2">
        <f t="shared" si="0"/>
        <v>388796.25</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248750</v>
      </c>
      <c r="D587" s="1">
        <f>'PR-RAS'!E593</f>
        <v>248750</v>
      </c>
      <c r="E587" s="1">
        <v>0</v>
      </c>
      <c r="F587" s="1">
        <v>0</v>
      </c>
      <c r="G587" s="2">
        <f t="shared" si="0"/>
        <v>437302.5</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248750</v>
      </c>
      <c r="D599" s="1">
        <f>'PR-RAS'!E605</f>
        <v>248750</v>
      </c>
      <c r="E599" s="1">
        <v>0</v>
      </c>
      <c r="F599" s="1">
        <v>0</v>
      </c>
      <c r="G599" s="2">
        <f t="shared" si="0"/>
        <v>446257.5</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248750</v>
      </c>
      <c r="D600" s="1">
        <f>'PR-RAS'!E606</f>
        <v>248750</v>
      </c>
      <c r="E600" s="1">
        <v>0</v>
      </c>
      <c r="F600" s="1">
        <v>0</v>
      </c>
      <c r="G600" s="2">
        <f t="shared" si="0"/>
        <v>447003.75</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248750</v>
      </c>
      <c r="D630" s="1">
        <f>'PR-RAS'!E636</f>
        <v>248750</v>
      </c>
      <c r="E630" s="1">
        <v>0</v>
      </c>
      <c r="F630" s="1">
        <v>0</v>
      </c>
      <c r="G630" s="2">
        <f t="shared" si="0"/>
        <v>469391.25</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23580710</v>
      </c>
      <c r="D633" s="1">
        <f>'PR-RAS'!E639</f>
        <v>25827166.399999999</v>
      </c>
      <c r="E633" s="1">
        <v>0</v>
      </c>
      <c r="F633" s="1">
        <v>0</v>
      </c>
      <c r="G633" s="2">
        <f t="shared" si="0"/>
        <v>47548547.049599998</v>
      </c>
      <c r="H633" s="2">
        <f t="shared" si="1"/>
        <v>0.39999999850988388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35738165</v>
      </c>
      <c r="D634" s="1">
        <f>'PR-RAS'!E640</f>
        <v>36297319.019999988</v>
      </c>
      <c r="E634" s="1">
        <v>0</v>
      </c>
      <c r="F634" s="1">
        <v>0</v>
      </c>
      <c r="G634" s="2">
        <f t="shared" si="0"/>
        <v>68574664.324319988</v>
      </c>
      <c r="H634" s="2">
        <f t="shared" si="1"/>
        <v>1.9999988377094269E-2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12157455</v>
      </c>
      <c r="D636" s="1">
        <f>'PR-RAS'!E642</f>
        <v>10470152.61999999</v>
      </c>
      <c r="E636" s="1">
        <v>0</v>
      </c>
      <c r="F636" s="1">
        <v>0</v>
      </c>
      <c r="G636" s="2">
        <f t="shared" si="0"/>
        <v>21017077.752399988</v>
      </c>
      <c r="H636" s="2">
        <f t="shared" si="1"/>
        <v>0.38000001013278961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48760815</v>
      </c>
      <c r="D638" s="1">
        <f>'PR-RAS'!E644</f>
        <v>80567351.480000004</v>
      </c>
      <c r="E638" s="1">
        <v>0</v>
      </c>
      <c r="F638" s="1">
        <v>0</v>
      </c>
      <c r="G638" s="2">
        <f t="shared" si="0"/>
        <v>133703444.94052</v>
      </c>
      <c r="H638" s="2">
        <f t="shared" si="1"/>
        <v>0.48000000417232513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60918270</v>
      </c>
      <c r="D640" s="1">
        <f>'PR-RAS'!E646</f>
        <v>91037504.099999994</v>
      </c>
      <c r="E640" s="1">
        <v>0</v>
      </c>
      <c r="F640" s="1">
        <v>0</v>
      </c>
      <c r="G640" s="2">
        <f t="shared" si="0"/>
        <v>155272704.76980001</v>
      </c>
      <c r="H640" s="2">
        <f t="shared" si="1"/>
        <v>9.9999994039535522E-2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12012</v>
      </c>
      <c r="D641" s="1">
        <f>'PR-RAS'!E647</f>
        <v>19916.97</v>
      </c>
      <c r="E641" s="1">
        <v>0</v>
      </c>
      <c r="F641" s="1">
        <v>0</v>
      </c>
      <c r="G641" s="2">
        <f t="shared" si="0"/>
        <v>33181.401600000005</v>
      </c>
      <c r="H641" s="2">
        <f t="shared" si="1"/>
        <v>2.9999999998835847E-2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1116550</v>
      </c>
      <c r="D642" s="1">
        <f>'PR-RAS'!E649</f>
        <v>694519.92</v>
      </c>
      <c r="E642" s="1">
        <v>0</v>
      </c>
      <c r="F642" s="1">
        <v>0</v>
      </c>
      <c r="G642" s="2">
        <f t="shared" si="0"/>
        <v>1606083.0874399999</v>
      </c>
      <c r="H642" s="2">
        <f t="shared" si="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33435038</v>
      </c>
      <c r="D643" s="1">
        <f>'PR-RAS'!E650</f>
        <v>38480283.829999998</v>
      </c>
      <c r="E643" s="1">
        <v>0</v>
      </c>
      <c r="F643" s="1">
        <v>0</v>
      </c>
      <c r="G643" s="2">
        <f t="shared" si="0"/>
        <v>70873978.833719999</v>
      </c>
      <c r="H643" s="2">
        <f t="shared" si="1"/>
        <v>0.17000000178813934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32385196</v>
      </c>
      <c r="D644" s="1">
        <f>'PR-RAS'!E651</f>
        <v>39131264.979999997</v>
      </c>
      <c r="E644" s="1">
        <v>0</v>
      </c>
      <c r="F644" s="1">
        <v>0</v>
      </c>
      <c r="G644" s="2">
        <f t="shared" si="0"/>
        <v>71146487.792280003</v>
      </c>
      <c r="H644" s="2">
        <f t="shared" si="1"/>
        <v>2.0000003278255463E-2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2166392</v>
      </c>
      <c r="D645" s="1">
        <f>'PR-RAS'!E652</f>
        <v>43538.770000003278</v>
      </c>
      <c r="E645" s="1">
        <v>0</v>
      </c>
      <c r="F645" s="1">
        <v>0</v>
      </c>
      <c r="G645" s="2">
        <f t="shared" si="0"/>
        <v>1451234.3837600043</v>
      </c>
      <c r="H645" s="2">
        <f t="shared" si="1"/>
        <v>0.22999999672174454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775</v>
      </c>
      <c r="D647" s="1">
        <f>'PR-RAS'!E654</f>
        <v>797</v>
      </c>
      <c r="E647" s="1">
        <v>0</v>
      </c>
      <c r="F647" s="1">
        <v>0</v>
      </c>
      <c r="G647" s="2">
        <f t="shared" si="0"/>
        <v>1530.374</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745</v>
      </c>
      <c r="D649" s="1">
        <f>'PR-RAS'!E656</f>
        <v>750</v>
      </c>
      <c r="E649" s="1">
        <v>0</v>
      </c>
      <c r="F649" s="1">
        <v>0</v>
      </c>
      <c r="G649" s="2">
        <f t="shared" si="0"/>
        <v>1454.76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136356</v>
      </c>
      <c r="D662" s="1">
        <f>'PR-RAS'!E669</f>
        <v>65339.1</v>
      </c>
      <c r="E662" s="1">
        <v>0</v>
      </c>
      <c r="F662" s="1">
        <v>0</v>
      </c>
      <c r="G662" s="2">
        <f t="shared" si="0"/>
        <v>176509.60620000001</v>
      </c>
      <c r="H662" s="2">
        <f t="shared" si="1"/>
        <v>9.9999999998544808E-2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159280</v>
      </c>
      <c r="D687" s="1">
        <f>'PR-RAS'!E694</f>
        <v>0</v>
      </c>
      <c r="E687" s="1">
        <v>0</v>
      </c>
      <c r="F687" s="1">
        <v>0</v>
      </c>
      <c r="G687" s="2">
        <f t="shared" si="0"/>
        <v>109266.08</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397454</v>
      </c>
      <c r="D703" s="1">
        <f>'PR-RAS'!E710</f>
        <v>601434.56000000006</v>
      </c>
      <c r="E703" s="1">
        <v>0</v>
      </c>
      <c r="F703" s="1">
        <v>0</v>
      </c>
      <c r="G703" s="2">
        <f t="shared" si="0"/>
        <v>1123426.83024</v>
      </c>
      <c r="H703" s="2">
        <f t="shared" si="1"/>
        <v>0.43999999994412065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33276</v>
      </c>
      <c r="D709" s="1">
        <f>'PR-RAS'!E716</f>
        <v>100723.7</v>
      </c>
      <c r="E709" s="1">
        <v>0</v>
      </c>
      <c r="F709" s="1">
        <v>0</v>
      </c>
      <c r="G709" s="2">
        <f t="shared" si="0"/>
        <v>166184.1672</v>
      </c>
      <c r="H709" s="2">
        <f t="shared" si="1"/>
        <v>0.30000000000291038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35325</v>
      </c>
      <c r="D710" s="1">
        <f>'PR-RAS'!E717</f>
        <v>75765.02</v>
      </c>
      <c r="E710" s="1">
        <v>0</v>
      </c>
      <c r="F710" s="1">
        <v>0</v>
      </c>
      <c r="G710" s="2">
        <f t="shared" si="0"/>
        <v>132480.22336</v>
      </c>
      <c r="H710" s="2">
        <f t="shared" si="1"/>
        <v>2.0000000004074536E-2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723823</v>
      </c>
      <c r="D711" s="1">
        <f>'PR-RAS'!E718</f>
        <v>822848.76</v>
      </c>
      <c r="E711" s="1">
        <v>0</v>
      </c>
      <c r="F711" s="1">
        <v>0</v>
      </c>
      <c r="G711" s="2">
        <f t="shared" si="0"/>
        <v>1682359.5692</v>
      </c>
      <c r="H711" s="2">
        <f t="shared" si="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3063</v>
      </c>
      <c r="D713" s="1">
        <f>'PR-RAS'!E720</f>
        <v>3990</v>
      </c>
      <c r="E713" s="1">
        <v>0</v>
      </c>
      <c r="F713" s="1">
        <v>0</v>
      </c>
      <c r="G713" s="2">
        <f t="shared" si="0"/>
        <v>7862.616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3731</v>
      </c>
      <c r="D714" s="1">
        <f>'PR-RAS'!E721</f>
        <v>3731.34</v>
      </c>
      <c r="E714" s="1">
        <v>0</v>
      </c>
      <c r="F714" s="1">
        <v>0</v>
      </c>
      <c r="G714" s="2">
        <f t="shared" si="0"/>
        <v>7981.0938399999995</v>
      </c>
      <c r="H714" s="2">
        <f t="shared" si="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18906</v>
      </c>
      <c r="D715" s="1">
        <f>'PR-RAS'!E722</f>
        <v>17451.990000000002</v>
      </c>
      <c r="E715" s="1">
        <v>0</v>
      </c>
      <c r="F715" s="1">
        <v>0</v>
      </c>
      <c r="G715" s="2">
        <f t="shared" si="0"/>
        <v>38420.325720000001</v>
      </c>
      <c r="H715" s="2">
        <f t="shared" si="1"/>
        <v>9.9999999983992893E-3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450</v>
      </c>
      <c r="D716" s="1">
        <f>'PR-RAS'!E723</f>
        <v>0</v>
      </c>
      <c r="E716" s="1">
        <v>0</v>
      </c>
      <c r="F716" s="1">
        <v>0</v>
      </c>
      <c r="G716" s="2">
        <f t="shared" si="0"/>
        <v>321.75</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21306</v>
      </c>
      <c r="D718" s="1">
        <f>'PR-RAS'!E725</f>
        <v>21451.89</v>
      </c>
      <c r="E718" s="1">
        <v>0</v>
      </c>
      <c r="F718" s="1">
        <v>0</v>
      </c>
      <c r="G718" s="2">
        <f t="shared" si="0"/>
        <v>46038.412259999997</v>
      </c>
      <c r="H718" s="2">
        <f t="shared" si="1"/>
        <v>0.11000000000058208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6960.42</v>
      </c>
      <c r="E719" s="1">
        <v>0</v>
      </c>
      <c r="F719" s="1">
        <v>0</v>
      </c>
      <c r="G719" s="2">
        <f t="shared" si="0"/>
        <v>9995.1631199999993</v>
      </c>
      <c r="H719" s="2">
        <f t="shared" si="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11807</v>
      </c>
      <c r="D735" s="1">
        <f>'PR-RAS'!E742</f>
        <v>7513.61</v>
      </c>
      <c r="E735" s="1">
        <v>0</v>
      </c>
      <c r="F735" s="1">
        <v>0</v>
      </c>
      <c r="G735" s="2">
        <f t="shared" si="0"/>
        <v>19696.317480000002</v>
      </c>
      <c r="H735" s="2">
        <f t="shared" si="1"/>
        <v>0.39000000000032742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248750</v>
      </c>
      <c r="D947" s="1">
        <f>'PR-RAS'!E954</f>
        <v>248750</v>
      </c>
      <c r="E947" s="1">
        <v>0</v>
      </c>
      <c r="F947" s="1">
        <v>0</v>
      </c>
      <c r="G947" s="2">
        <f t="shared" si="0"/>
        <v>705952.5</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40711</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5.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23576231</v>
      </c>
      <c r="I16" s="214">
        <f>'PR-RAS'!E6</f>
        <v>25823678.489999998</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35251535</v>
      </c>
      <c r="I17" s="214">
        <f>'PR-RAS'!E151</f>
        <v>35683825.539999992</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60918270</v>
      </c>
      <c r="I19" s="215">
        <f>'PR-RAS'!E646</f>
        <v>91037504.099999994</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980" activePane="bottomLeft" state="frozen"/>
      <selection pane="bottomLeft" activeCell="E296" sqref="E296"/>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23576231</v>
      </c>
      <c r="E6" s="63">
        <f>E7+E44+E50+E82+E106+E124+E133+E139</f>
        <v>25823678.489999998</v>
      </c>
      <c r="F6" s="64">
        <f t="shared" ref="F6:F130" si="0">IF(D6&lt;&gt;0,IF(E6/D6&gt;=100,"&gt;&gt;100",E6/D6*100),"-")</f>
        <v>109.53268353198608</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295636</v>
      </c>
      <c r="E50" s="67">
        <f>E51+E54+E59+E62+E65+E68+E71+E74+E77</f>
        <v>65339.1</v>
      </c>
      <c r="F50" s="64">
        <f t="shared" si="0"/>
        <v>22.101198771462201</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136356</v>
      </c>
      <c r="E62" s="63">
        <f t="shared" si="13"/>
        <v>65339.1</v>
      </c>
      <c r="F62" s="64">
        <f t="shared" si="0"/>
        <v>47.918023409310919</v>
      </c>
    </row>
    <row r="63" spans="1:6" ht="12.75" customHeight="1" x14ac:dyDescent="0.2">
      <c r="A63" s="61">
        <v>6341</v>
      </c>
      <c r="B63" s="95" t="s">
        <v>179</v>
      </c>
      <c r="C63" s="62" t="s">
        <v>180</v>
      </c>
      <c r="D63" s="292">
        <v>136356</v>
      </c>
      <c r="E63" s="292">
        <v>65339.1</v>
      </c>
      <c r="F63" s="64">
        <f t="shared" si="0"/>
        <v>47.918023409310919</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159280</v>
      </c>
      <c r="E74" s="63">
        <f t="shared" si="17"/>
        <v>0</v>
      </c>
      <c r="F74" s="64">
        <f t="shared" si="0"/>
        <v>0</v>
      </c>
    </row>
    <row r="75" spans="1:6" ht="12.75" customHeight="1" x14ac:dyDescent="0.2">
      <c r="A75" s="61" t="s">
        <v>203</v>
      </c>
      <c r="B75" s="95" t="s">
        <v>204</v>
      </c>
      <c r="C75" s="62" t="s">
        <v>203</v>
      </c>
      <c r="D75" s="292">
        <v>159280</v>
      </c>
      <c r="E75" s="292"/>
      <c r="F75" s="64">
        <f t="shared" si="0"/>
        <v>0</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458</v>
      </c>
      <c r="E82" s="63">
        <f t="shared" si="19"/>
        <v>646.42000000000007</v>
      </c>
      <c r="F82" s="64">
        <f t="shared" si="0"/>
        <v>141.1397379912664</v>
      </c>
    </row>
    <row r="83" spans="1:6" ht="12.75" customHeight="1" x14ac:dyDescent="0.2">
      <c r="A83" s="61">
        <v>641</v>
      </c>
      <c r="B83" s="95" t="s">
        <v>219</v>
      </c>
      <c r="C83" s="62" t="s">
        <v>220</v>
      </c>
      <c r="D83" s="63">
        <f t="shared" ref="D83:E83" si="20">SUM(D84:D90)</f>
        <v>458</v>
      </c>
      <c r="E83" s="63">
        <f t="shared" si="20"/>
        <v>646.42000000000007</v>
      </c>
      <c r="F83" s="64">
        <f t="shared" si="0"/>
        <v>141.1397379912664</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9</v>
      </c>
      <c r="E85" s="292">
        <v>7.45</v>
      </c>
      <c r="F85" s="64">
        <f t="shared" si="0"/>
        <v>82.777777777777786</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v>449</v>
      </c>
      <c r="E87" s="292">
        <v>638.97</v>
      </c>
      <c r="F87" s="64">
        <f t="shared" si="0"/>
        <v>142.3095768374165</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2465454</v>
      </c>
      <c r="E106" s="63">
        <f t="shared" si="23"/>
        <v>2524673.59</v>
      </c>
      <c r="F106" s="64">
        <f t="shared" si="0"/>
        <v>102.40197505205937</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2465454</v>
      </c>
      <c r="E112" s="63">
        <f t="shared" si="25"/>
        <v>2524673.59</v>
      </c>
      <c r="F112" s="64">
        <f t="shared" si="0"/>
        <v>102.40197505205937</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2465454</v>
      </c>
      <c r="E117" s="292">
        <v>2524673.59</v>
      </c>
      <c r="F117" s="64">
        <f t="shared" si="0"/>
        <v>102.40197505205937</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4907856</v>
      </c>
      <c r="E124" s="63">
        <f t="shared" si="27"/>
        <v>4797998.6100000003</v>
      </c>
      <c r="F124" s="64">
        <f t="shared" si="0"/>
        <v>97.76160119612311</v>
      </c>
    </row>
    <row r="125" spans="1:6" ht="12.75" customHeight="1" x14ac:dyDescent="0.2">
      <c r="A125" s="61">
        <v>661</v>
      </c>
      <c r="B125" s="107" t="s">
        <v>303</v>
      </c>
      <c r="C125" s="62" t="s">
        <v>304</v>
      </c>
      <c r="D125" s="63">
        <f t="shared" ref="D125:E125" si="28">SUM(D126:D127)</f>
        <v>4206605</v>
      </c>
      <c r="E125" s="63">
        <f t="shared" si="28"/>
        <v>4792168.6100000003</v>
      </c>
      <c r="F125" s="64">
        <f t="shared" si="0"/>
        <v>113.9200997003522</v>
      </c>
    </row>
    <row r="126" spans="1:6" ht="12.75" customHeight="1" x14ac:dyDescent="0.2">
      <c r="A126" s="61">
        <v>6614</v>
      </c>
      <c r="B126" s="107" t="s">
        <v>305</v>
      </c>
      <c r="C126" s="62" t="s">
        <v>306</v>
      </c>
      <c r="D126" s="292">
        <v>78139</v>
      </c>
      <c r="E126" s="292">
        <v>61551.44</v>
      </c>
      <c r="F126" s="64">
        <f t="shared" si="0"/>
        <v>78.771727306466687</v>
      </c>
    </row>
    <row r="127" spans="1:6" ht="12.75" customHeight="1" x14ac:dyDescent="0.2">
      <c r="A127" s="61">
        <v>6615</v>
      </c>
      <c r="B127" s="107" t="s">
        <v>307</v>
      </c>
      <c r="C127" s="62" t="s">
        <v>308</v>
      </c>
      <c r="D127" s="292">
        <v>4128466</v>
      </c>
      <c r="E127" s="292">
        <v>4730617.17</v>
      </c>
      <c r="F127" s="64">
        <f t="shared" si="0"/>
        <v>114.58534889230043</v>
      </c>
    </row>
    <row r="128" spans="1:6" ht="24" x14ac:dyDescent="0.2">
      <c r="A128" s="61">
        <v>663</v>
      </c>
      <c r="B128" s="281" t="s">
        <v>309</v>
      </c>
      <c r="C128" s="62" t="s">
        <v>310</v>
      </c>
      <c r="D128" s="63">
        <f t="shared" ref="D128:E128" si="29">SUM(D129:D132)</f>
        <v>701251</v>
      </c>
      <c r="E128" s="63">
        <f t="shared" si="29"/>
        <v>5830</v>
      </c>
      <c r="F128" s="64">
        <f t="shared" si="0"/>
        <v>0.83137136346329632</v>
      </c>
    </row>
    <row r="129" spans="1:6" ht="12.75" customHeight="1" x14ac:dyDescent="0.2">
      <c r="A129" s="61">
        <v>6631</v>
      </c>
      <c r="B129" s="107" t="s">
        <v>311</v>
      </c>
      <c r="C129" s="62" t="s">
        <v>312</v>
      </c>
      <c r="D129" s="292">
        <v>701251</v>
      </c>
      <c r="E129" s="292">
        <v>870</v>
      </c>
      <c r="F129" s="64">
        <f t="shared" si="0"/>
        <v>0.12406399420464284</v>
      </c>
    </row>
    <row r="130" spans="1:6" ht="12.75" customHeight="1" x14ac:dyDescent="0.2">
      <c r="A130" s="61">
        <v>6632</v>
      </c>
      <c r="B130" s="237" t="s">
        <v>313</v>
      </c>
      <c r="C130" s="62" t="s">
        <v>314</v>
      </c>
      <c r="D130" s="292"/>
      <c r="E130" s="292">
        <v>4960</v>
      </c>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15900391</v>
      </c>
      <c r="E133" s="63">
        <f t="shared" si="30"/>
        <v>18433578.609999999</v>
      </c>
      <c r="F133" s="64">
        <f t="shared" ref="F133:F222" si="31">IF(D133&lt;&gt;0,IF(E133/D133&gt;=100,"&gt;&gt;100",E133/D133*100),"-")</f>
        <v>115.93160576994617</v>
      </c>
    </row>
    <row r="134" spans="1:6" ht="24" x14ac:dyDescent="0.2">
      <c r="A134" s="61">
        <v>671</v>
      </c>
      <c r="B134" s="237" t="s">
        <v>321</v>
      </c>
      <c r="C134" s="62" t="s">
        <v>322</v>
      </c>
      <c r="D134" s="63">
        <f t="shared" ref="D134:E134" si="32">SUM(D135:D137)</f>
        <v>1296429</v>
      </c>
      <c r="E134" s="63">
        <f t="shared" si="32"/>
        <v>556263.61</v>
      </c>
      <c r="F134" s="64">
        <f t="shared" si="31"/>
        <v>42.907371711061693</v>
      </c>
    </row>
    <row r="135" spans="1:6" ht="12.75" customHeight="1" x14ac:dyDescent="0.2">
      <c r="A135" s="61">
        <v>6711</v>
      </c>
      <c r="B135" s="95" t="s">
        <v>323</v>
      </c>
      <c r="C135" s="62" t="s">
        <v>324</v>
      </c>
      <c r="D135" s="292">
        <v>436372</v>
      </c>
      <c r="E135" s="292">
        <v>300000</v>
      </c>
      <c r="F135" s="64">
        <f t="shared" si="31"/>
        <v>68.748682316922256</v>
      </c>
    </row>
    <row r="136" spans="1:6" ht="24" x14ac:dyDescent="0.2">
      <c r="A136" s="61">
        <v>6712</v>
      </c>
      <c r="B136" s="237" t="s">
        <v>325</v>
      </c>
      <c r="C136" s="62" t="s">
        <v>326</v>
      </c>
      <c r="D136" s="292">
        <v>599500</v>
      </c>
      <c r="E136" s="292"/>
      <c r="F136" s="64">
        <f t="shared" si="31"/>
        <v>0</v>
      </c>
    </row>
    <row r="137" spans="1:6" ht="24" x14ac:dyDescent="0.2">
      <c r="A137" s="61" t="s">
        <v>327</v>
      </c>
      <c r="B137" s="95" t="s">
        <v>328</v>
      </c>
      <c r="C137" s="62" t="s">
        <v>327</v>
      </c>
      <c r="D137" s="292">
        <v>260557</v>
      </c>
      <c r="E137" s="292">
        <v>256263.61</v>
      </c>
      <c r="F137" s="64">
        <f t="shared" si="31"/>
        <v>98.352226192349463</v>
      </c>
    </row>
    <row r="138" spans="1:6" ht="12.75" customHeight="1" x14ac:dyDescent="0.2">
      <c r="A138" s="61" t="s">
        <v>329</v>
      </c>
      <c r="B138" s="95" t="s">
        <v>330</v>
      </c>
      <c r="C138" s="62" t="s">
        <v>329</v>
      </c>
      <c r="D138" s="292">
        <v>14603962</v>
      </c>
      <c r="E138" s="292">
        <v>17877315</v>
      </c>
      <c r="F138" s="64">
        <f t="shared" si="31"/>
        <v>122.41414350434492</v>
      </c>
    </row>
    <row r="139" spans="1:6" ht="12.75" customHeight="1" x14ac:dyDescent="0.2">
      <c r="A139" s="61">
        <v>68</v>
      </c>
      <c r="B139" s="95" t="s">
        <v>331</v>
      </c>
      <c r="C139" s="62" t="s">
        <v>332</v>
      </c>
      <c r="D139" s="63">
        <f t="shared" ref="D139:E139" si="33">D140+D150</f>
        <v>6436</v>
      </c>
      <c r="E139" s="63">
        <f t="shared" si="33"/>
        <v>1442.16</v>
      </c>
      <c r="F139" s="64">
        <f t="shared" si="31"/>
        <v>22.407706650093225</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6436</v>
      </c>
      <c r="E150" s="292">
        <v>1442.16</v>
      </c>
      <c r="F150" s="64">
        <f t="shared" si="31"/>
        <v>22.407706650093225</v>
      </c>
    </row>
    <row r="151" spans="1:6" ht="12.75" customHeight="1" x14ac:dyDescent="0.2">
      <c r="A151" s="61">
        <v>3</v>
      </c>
      <c r="B151" s="95" t="s">
        <v>355</v>
      </c>
      <c r="C151" s="62" t="s">
        <v>63</v>
      </c>
      <c r="D151" s="63">
        <f t="shared" ref="D151:E151" si="35">D152+D163+D196+D215+D224+D252+D263</f>
        <v>35251535</v>
      </c>
      <c r="E151" s="63">
        <f t="shared" si="35"/>
        <v>35683825.539999992</v>
      </c>
      <c r="F151" s="64">
        <f t="shared" si="31"/>
        <v>101.22630274114302</v>
      </c>
    </row>
    <row r="152" spans="1:6" ht="12.75" customHeight="1" x14ac:dyDescent="0.2">
      <c r="A152" s="61">
        <v>31</v>
      </c>
      <c r="B152" s="95" t="s">
        <v>356</v>
      </c>
      <c r="C152" s="62" t="s">
        <v>43</v>
      </c>
      <c r="D152" s="63">
        <f t="shared" ref="D152:E152" si="36">D153+D158+D159</f>
        <v>26524048</v>
      </c>
      <c r="E152" s="63">
        <f t="shared" si="36"/>
        <v>27269854.969999995</v>
      </c>
      <c r="F152" s="64">
        <f t="shared" si="31"/>
        <v>102.81181428264642</v>
      </c>
    </row>
    <row r="153" spans="1:6" ht="12.75" customHeight="1" x14ac:dyDescent="0.2">
      <c r="A153" s="61">
        <v>311</v>
      </c>
      <c r="B153" s="95" t="s">
        <v>357</v>
      </c>
      <c r="C153" s="62" t="s">
        <v>358</v>
      </c>
      <c r="D153" s="63">
        <f t="shared" ref="D153:E153" si="37">SUM(D154:D157)</f>
        <v>23002678</v>
      </c>
      <c r="E153" s="63">
        <f t="shared" si="37"/>
        <v>23621294.589999996</v>
      </c>
      <c r="F153" s="64">
        <f t="shared" si="31"/>
        <v>102.68932421694549</v>
      </c>
    </row>
    <row r="154" spans="1:6" ht="12.75" customHeight="1" x14ac:dyDescent="0.2">
      <c r="A154" s="61">
        <v>3111</v>
      </c>
      <c r="B154" s="95" t="s">
        <v>359</v>
      </c>
      <c r="C154" s="62" t="s">
        <v>360</v>
      </c>
      <c r="D154" s="292">
        <v>19627739</v>
      </c>
      <c r="E154" s="292">
        <v>20330006.329999998</v>
      </c>
      <c r="F154" s="64">
        <f t="shared" si="31"/>
        <v>103.57793289384986</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v>1076101</v>
      </c>
      <c r="E156" s="292">
        <v>1111487.97</v>
      </c>
      <c r="F156" s="64">
        <f t="shared" si="31"/>
        <v>103.2884431851657</v>
      </c>
    </row>
    <row r="157" spans="1:6" ht="12.75" customHeight="1" x14ac:dyDescent="0.2">
      <c r="A157" s="61">
        <v>3114</v>
      </c>
      <c r="B157" s="95" t="s">
        <v>365</v>
      </c>
      <c r="C157" s="62" t="s">
        <v>366</v>
      </c>
      <c r="D157" s="292">
        <v>2298838</v>
      </c>
      <c r="E157" s="292">
        <v>2179800.29</v>
      </c>
      <c r="F157" s="64">
        <f t="shared" si="31"/>
        <v>94.821831290417151</v>
      </c>
    </row>
    <row r="158" spans="1:6" ht="12.75" customHeight="1" x14ac:dyDescent="0.2">
      <c r="A158" s="61">
        <v>312</v>
      </c>
      <c r="B158" s="95" t="s">
        <v>367</v>
      </c>
      <c r="C158" s="62" t="s">
        <v>368</v>
      </c>
      <c r="D158" s="292">
        <v>168811</v>
      </c>
      <c r="E158" s="292">
        <v>227631.27</v>
      </c>
      <c r="F158" s="64">
        <f t="shared" si="31"/>
        <v>134.84386088584276</v>
      </c>
    </row>
    <row r="159" spans="1:6" ht="12.75" customHeight="1" x14ac:dyDescent="0.2">
      <c r="A159" s="61">
        <v>313</v>
      </c>
      <c r="B159" s="95" t="s">
        <v>369</v>
      </c>
      <c r="C159" s="62" t="s">
        <v>370</v>
      </c>
      <c r="D159" s="63">
        <f t="shared" ref="D159:E159" si="38">SUM(D160:D162)</f>
        <v>3352559</v>
      </c>
      <c r="E159" s="63">
        <f t="shared" si="38"/>
        <v>3420929.1100000003</v>
      </c>
      <c r="F159" s="64">
        <f t="shared" si="31"/>
        <v>102.03934099295495</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3352559</v>
      </c>
      <c r="E161" s="292">
        <v>3419536.47</v>
      </c>
      <c r="F161" s="64">
        <f t="shared" si="31"/>
        <v>101.99780138097496</v>
      </c>
    </row>
    <row r="162" spans="1:6" ht="12.75" customHeight="1" x14ac:dyDescent="0.2">
      <c r="A162" s="61">
        <v>3133</v>
      </c>
      <c r="B162" s="95" t="s">
        <v>374</v>
      </c>
      <c r="C162" s="62" t="s">
        <v>375</v>
      </c>
      <c r="D162" s="292"/>
      <c r="E162" s="292">
        <v>1392.64</v>
      </c>
      <c r="F162" s="64" t="str">
        <f t="shared" si="31"/>
        <v>-</v>
      </c>
    </row>
    <row r="163" spans="1:6" ht="12.75" customHeight="1" x14ac:dyDescent="0.2">
      <c r="A163" s="61">
        <v>32</v>
      </c>
      <c r="B163" s="95" t="s">
        <v>376</v>
      </c>
      <c r="C163" s="62" t="s">
        <v>377</v>
      </c>
      <c r="D163" s="63">
        <f t="shared" ref="D163:E163" si="39">D164+D169+D177+D187+D188</f>
        <v>8687814</v>
      </c>
      <c r="E163" s="63">
        <f t="shared" si="39"/>
        <v>8267027.9500000011</v>
      </c>
      <c r="F163" s="64">
        <f t="shared" si="31"/>
        <v>95.156594627831595</v>
      </c>
    </row>
    <row r="164" spans="1:6" ht="12.75" customHeight="1" x14ac:dyDescent="0.2">
      <c r="A164" s="61">
        <v>321</v>
      </c>
      <c r="B164" s="95" t="s">
        <v>378</v>
      </c>
      <c r="C164" s="62" t="s">
        <v>379</v>
      </c>
      <c r="D164" s="63">
        <f t="shared" ref="D164:E164" si="40">SUM(D165:D168)</f>
        <v>764487</v>
      </c>
      <c r="E164" s="63">
        <f t="shared" si="40"/>
        <v>854934.15</v>
      </c>
      <c r="F164" s="64">
        <f t="shared" si="31"/>
        <v>111.83109065294768</v>
      </c>
    </row>
    <row r="165" spans="1:6" ht="12.75" customHeight="1" x14ac:dyDescent="0.2">
      <c r="A165" s="61">
        <v>3211</v>
      </c>
      <c r="B165" s="95" t="s">
        <v>380</v>
      </c>
      <c r="C165" s="62" t="s">
        <v>381</v>
      </c>
      <c r="D165" s="292">
        <v>1014</v>
      </c>
      <c r="E165" s="292">
        <v>192</v>
      </c>
      <c r="F165" s="64">
        <f t="shared" si="31"/>
        <v>18.934911242603551</v>
      </c>
    </row>
    <row r="166" spans="1:6" ht="12.75" customHeight="1" x14ac:dyDescent="0.2">
      <c r="A166" s="61">
        <v>3212</v>
      </c>
      <c r="B166" s="95" t="s">
        <v>382</v>
      </c>
      <c r="C166" s="62" t="s">
        <v>383</v>
      </c>
      <c r="D166" s="292">
        <v>724317</v>
      </c>
      <c r="E166" s="292">
        <v>822848.76</v>
      </c>
      <c r="F166" s="64">
        <f t="shared" si="31"/>
        <v>113.6034029299326</v>
      </c>
    </row>
    <row r="167" spans="1:6" ht="12.75" customHeight="1" x14ac:dyDescent="0.2">
      <c r="A167" s="61">
        <v>3213</v>
      </c>
      <c r="B167" s="95" t="s">
        <v>384</v>
      </c>
      <c r="C167" s="62" t="s">
        <v>385</v>
      </c>
      <c r="D167" s="292">
        <v>39156</v>
      </c>
      <c r="E167" s="292">
        <v>31893.39</v>
      </c>
      <c r="F167" s="64">
        <f t="shared" si="31"/>
        <v>81.452114618449272</v>
      </c>
    </row>
    <row r="168" spans="1:6" ht="12.75" customHeight="1" x14ac:dyDescent="0.2">
      <c r="A168" s="61">
        <v>3214</v>
      </c>
      <c r="B168" s="95" t="s">
        <v>386</v>
      </c>
      <c r="C168" s="62" t="s">
        <v>387</v>
      </c>
      <c r="D168" s="292"/>
      <c r="E168" s="292"/>
      <c r="F168" s="64" t="str">
        <f t="shared" si="31"/>
        <v>-</v>
      </c>
    </row>
    <row r="169" spans="1:6" ht="12.75" customHeight="1" x14ac:dyDescent="0.2">
      <c r="A169" s="61">
        <v>322</v>
      </c>
      <c r="B169" s="95" t="s">
        <v>388</v>
      </c>
      <c r="C169" s="62" t="s">
        <v>389</v>
      </c>
      <c r="D169" s="63">
        <f t="shared" ref="D169:E169" si="41">SUM(D170:D176)</f>
        <v>5744901</v>
      </c>
      <c r="E169" s="63">
        <f t="shared" si="41"/>
        <v>5507994.1500000004</v>
      </c>
      <c r="F169" s="64">
        <f t="shared" si="31"/>
        <v>95.876223976705603</v>
      </c>
    </row>
    <row r="170" spans="1:6" ht="12.75" customHeight="1" x14ac:dyDescent="0.2">
      <c r="A170" s="61">
        <v>3221</v>
      </c>
      <c r="B170" s="95" t="s">
        <v>390</v>
      </c>
      <c r="C170" s="62" t="s">
        <v>391</v>
      </c>
      <c r="D170" s="292">
        <v>532362</v>
      </c>
      <c r="E170" s="292">
        <v>487785.11</v>
      </c>
      <c r="F170" s="64">
        <f t="shared" si="31"/>
        <v>91.626583039360426</v>
      </c>
    </row>
    <row r="171" spans="1:6" ht="12.75" customHeight="1" x14ac:dyDescent="0.2">
      <c r="A171" s="61">
        <v>3222</v>
      </c>
      <c r="B171" s="95" t="s">
        <v>392</v>
      </c>
      <c r="C171" s="62" t="s">
        <v>393</v>
      </c>
      <c r="D171" s="292">
        <v>3877057</v>
      </c>
      <c r="E171" s="292">
        <v>3501101.88</v>
      </c>
      <c r="F171" s="64">
        <f t="shared" si="31"/>
        <v>90.303079887657063</v>
      </c>
    </row>
    <row r="172" spans="1:6" ht="12.75" customHeight="1" x14ac:dyDescent="0.2">
      <c r="A172" s="61">
        <v>3223</v>
      </c>
      <c r="B172" s="95" t="s">
        <v>394</v>
      </c>
      <c r="C172" s="62" t="s">
        <v>395</v>
      </c>
      <c r="D172" s="292">
        <v>1159072</v>
      </c>
      <c r="E172" s="292">
        <v>1375305.14</v>
      </c>
      <c r="F172" s="64">
        <f t="shared" si="31"/>
        <v>118.65571250103531</v>
      </c>
    </row>
    <row r="173" spans="1:6" ht="12.75" customHeight="1" x14ac:dyDescent="0.2">
      <c r="A173" s="61">
        <v>3224</v>
      </c>
      <c r="B173" s="95" t="s">
        <v>396</v>
      </c>
      <c r="C173" s="62" t="s">
        <v>397</v>
      </c>
      <c r="D173" s="292">
        <v>130784</v>
      </c>
      <c r="E173" s="292">
        <v>106405.87</v>
      </c>
      <c r="F173" s="64">
        <f t="shared" si="31"/>
        <v>81.360005811108394</v>
      </c>
    </row>
    <row r="174" spans="1:6" ht="12.75" customHeight="1" x14ac:dyDescent="0.2">
      <c r="A174" s="61">
        <v>3225</v>
      </c>
      <c r="B174" s="95" t="s">
        <v>398</v>
      </c>
      <c r="C174" s="62" t="s">
        <v>399</v>
      </c>
      <c r="D174" s="292">
        <v>24612</v>
      </c>
      <c r="E174" s="292">
        <v>37396.15</v>
      </c>
      <c r="F174" s="64">
        <f t="shared" si="31"/>
        <v>151.94275150333172</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v>21014</v>
      </c>
      <c r="E176" s="292"/>
      <c r="F176" s="64">
        <f t="shared" si="31"/>
        <v>0</v>
      </c>
    </row>
    <row r="177" spans="1:6" ht="12.75" customHeight="1" x14ac:dyDescent="0.2">
      <c r="A177" s="61">
        <v>323</v>
      </c>
      <c r="B177" s="95" t="s">
        <v>404</v>
      </c>
      <c r="C177" s="62" t="s">
        <v>405</v>
      </c>
      <c r="D177" s="63">
        <f t="shared" ref="D177:E177" si="42">SUM(D178:D186)</f>
        <v>2041630</v>
      </c>
      <c r="E177" s="63">
        <f t="shared" si="42"/>
        <v>1796822.31</v>
      </c>
      <c r="F177" s="64">
        <f t="shared" si="31"/>
        <v>88.009203920396942</v>
      </c>
    </row>
    <row r="178" spans="1:6" ht="12.75" customHeight="1" x14ac:dyDescent="0.2">
      <c r="A178" s="61">
        <v>3231</v>
      </c>
      <c r="B178" s="95" t="s">
        <v>406</v>
      </c>
      <c r="C178" s="62" t="s">
        <v>407</v>
      </c>
      <c r="D178" s="292">
        <v>130596</v>
      </c>
      <c r="E178" s="292">
        <v>136996.63</v>
      </c>
      <c r="F178" s="64">
        <f t="shared" si="31"/>
        <v>104.90109191705719</v>
      </c>
    </row>
    <row r="179" spans="1:6" ht="12.75" customHeight="1" x14ac:dyDescent="0.2">
      <c r="A179" s="61">
        <v>3232</v>
      </c>
      <c r="B179" s="95" t="s">
        <v>408</v>
      </c>
      <c r="C179" s="62" t="s">
        <v>409</v>
      </c>
      <c r="D179" s="292">
        <v>377765</v>
      </c>
      <c r="E179" s="292">
        <v>411809.82</v>
      </c>
      <c r="F179" s="64">
        <f t="shared" si="31"/>
        <v>109.0121689410083</v>
      </c>
    </row>
    <row r="180" spans="1:6" ht="12.75" customHeight="1" x14ac:dyDescent="0.2">
      <c r="A180" s="61">
        <v>3233</v>
      </c>
      <c r="B180" s="95" t="s">
        <v>410</v>
      </c>
      <c r="C180" s="62" t="s">
        <v>411</v>
      </c>
      <c r="D180" s="292">
        <v>10950</v>
      </c>
      <c r="E180" s="292">
        <v>13548</v>
      </c>
      <c r="F180" s="64">
        <f t="shared" si="31"/>
        <v>123.72602739726027</v>
      </c>
    </row>
    <row r="181" spans="1:6" ht="12.75" customHeight="1" x14ac:dyDescent="0.2">
      <c r="A181" s="61">
        <v>3234</v>
      </c>
      <c r="B181" s="95" t="s">
        <v>412</v>
      </c>
      <c r="C181" s="62" t="s">
        <v>413</v>
      </c>
      <c r="D181" s="292">
        <v>664763</v>
      </c>
      <c r="E181" s="292">
        <v>573400.23</v>
      </c>
      <c r="F181" s="64">
        <f t="shared" si="31"/>
        <v>86.256339477377651</v>
      </c>
    </row>
    <row r="182" spans="1:6" ht="12.75" customHeight="1" x14ac:dyDescent="0.2">
      <c r="A182" s="61">
        <v>3235</v>
      </c>
      <c r="B182" s="95" t="s">
        <v>414</v>
      </c>
      <c r="C182" s="62" t="s">
        <v>415</v>
      </c>
      <c r="D182" s="292">
        <v>286231</v>
      </c>
      <c r="E182" s="292">
        <v>261963.73</v>
      </c>
      <c r="F182" s="64">
        <f t="shared" si="31"/>
        <v>91.52178834577667</v>
      </c>
    </row>
    <row r="183" spans="1:6" ht="12.75" customHeight="1" x14ac:dyDescent="0.2">
      <c r="A183" s="61">
        <v>3236</v>
      </c>
      <c r="B183" s="95" t="s">
        <v>416</v>
      </c>
      <c r="C183" s="62" t="s">
        <v>417</v>
      </c>
      <c r="D183" s="292">
        <v>147299</v>
      </c>
      <c r="E183" s="292">
        <v>178882.45</v>
      </c>
      <c r="F183" s="64">
        <f t="shared" si="31"/>
        <v>121.44172737085792</v>
      </c>
    </row>
    <row r="184" spans="1:6" ht="12.75" customHeight="1" x14ac:dyDescent="0.2">
      <c r="A184" s="61">
        <v>3237</v>
      </c>
      <c r="B184" s="95" t="s">
        <v>418</v>
      </c>
      <c r="C184" s="62" t="s">
        <v>419</v>
      </c>
      <c r="D184" s="292">
        <v>231615</v>
      </c>
      <c r="E184" s="292">
        <v>24258.33</v>
      </c>
      <c r="F184" s="64">
        <f t="shared" si="31"/>
        <v>10.473557412084711</v>
      </c>
    </row>
    <row r="185" spans="1:6" ht="12.75" customHeight="1" x14ac:dyDescent="0.2">
      <c r="A185" s="61">
        <v>3238</v>
      </c>
      <c r="B185" s="95" t="s">
        <v>420</v>
      </c>
      <c r="C185" s="62" t="s">
        <v>421</v>
      </c>
      <c r="D185" s="292">
        <v>175886</v>
      </c>
      <c r="E185" s="292">
        <v>182679.25</v>
      </c>
      <c r="F185" s="64">
        <f t="shared" si="31"/>
        <v>103.86230285525852</v>
      </c>
    </row>
    <row r="186" spans="1:6" ht="12.75" customHeight="1" x14ac:dyDescent="0.2">
      <c r="A186" s="61">
        <v>3239</v>
      </c>
      <c r="B186" s="95" t="s">
        <v>422</v>
      </c>
      <c r="C186" s="62" t="s">
        <v>423</v>
      </c>
      <c r="D186" s="292">
        <v>16525</v>
      </c>
      <c r="E186" s="292">
        <v>13283.87</v>
      </c>
      <c r="F186" s="64">
        <f t="shared" si="31"/>
        <v>80.386505295007566</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136796</v>
      </c>
      <c r="E188" s="63">
        <f t="shared" si="43"/>
        <v>107277.34</v>
      </c>
      <c r="F188" s="64">
        <f t="shared" si="31"/>
        <v>78.421401210561712</v>
      </c>
    </row>
    <row r="189" spans="1:6" ht="12.75" customHeight="1" x14ac:dyDescent="0.2">
      <c r="A189" s="61">
        <v>3291</v>
      </c>
      <c r="B189" s="237" t="s">
        <v>428</v>
      </c>
      <c r="C189" s="62" t="s">
        <v>429</v>
      </c>
      <c r="D189" s="292">
        <v>21306</v>
      </c>
      <c r="E189" s="292">
        <v>21451.89</v>
      </c>
      <c r="F189" s="64">
        <f t="shared" si="31"/>
        <v>100.68473669388905</v>
      </c>
    </row>
    <row r="190" spans="1:6" ht="12.75" customHeight="1" x14ac:dyDescent="0.2">
      <c r="A190" s="61">
        <v>3292</v>
      </c>
      <c r="B190" s="95" t="s">
        <v>430</v>
      </c>
      <c r="C190" s="62" t="s">
        <v>431</v>
      </c>
      <c r="D190" s="292">
        <v>70508</v>
      </c>
      <c r="E190" s="292">
        <v>50039.5</v>
      </c>
      <c r="F190" s="64">
        <f t="shared" si="31"/>
        <v>70.969960855505747</v>
      </c>
    </row>
    <row r="191" spans="1:6" ht="12.75" customHeight="1" x14ac:dyDescent="0.2">
      <c r="A191" s="61">
        <v>3293</v>
      </c>
      <c r="B191" s="95" t="s">
        <v>432</v>
      </c>
      <c r="C191" s="62" t="s">
        <v>433</v>
      </c>
      <c r="D191" s="292">
        <v>1036</v>
      </c>
      <c r="E191" s="292">
        <v>707</v>
      </c>
      <c r="F191" s="64">
        <f t="shared" si="31"/>
        <v>68.243243243243242</v>
      </c>
    </row>
    <row r="192" spans="1:6" ht="12.75" customHeight="1" x14ac:dyDescent="0.2">
      <c r="A192" s="61">
        <v>3294</v>
      </c>
      <c r="B192" s="95" t="s">
        <v>434</v>
      </c>
      <c r="C192" s="62" t="s">
        <v>435</v>
      </c>
      <c r="D192" s="292">
        <v>9969</v>
      </c>
      <c r="E192" s="292">
        <v>12149</v>
      </c>
      <c r="F192" s="64">
        <f t="shared" si="31"/>
        <v>121.86779014946335</v>
      </c>
    </row>
    <row r="193" spans="1:6" ht="12.75" customHeight="1" x14ac:dyDescent="0.2">
      <c r="A193" s="61">
        <v>3295</v>
      </c>
      <c r="B193" s="95" t="s">
        <v>436</v>
      </c>
      <c r="C193" s="62" t="s">
        <v>437</v>
      </c>
      <c r="D193" s="292">
        <v>185</v>
      </c>
      <c r="E193" s="292">
        <v>754.4</v>
      </c>
      <c r="F193" s="64">
        <f t="shared" si="31"/>
        <v>407.7837837837838</v>
      </c>
    </row>
    <row r="194" spans="1:6" ht="12.75" customHeight="1" x14ac:dyDescent="0.2">
      <c r="A194" s="61" t="s">
        <v>438</v>
      </c>
      <c r="B194" s="95" t="s">
        <v>439</v>
      </c>
      <c r="C194" s="62" t="s">
        <v>438</v>
      </c>
      <c r="D194" s="292">
        <v>1870</v>
      </c>
      <c r="E194" s="292"/>
      <c r="F194" s="64">
        <f t="shared" si="31"/>
        <v>0</v>
      </c>
    </row>
    <row r="195" spans="1:6" ht="12.75" customHeight="1" x14ac:dyDescent="0.2">
      <c r="A195" s="61">
        <v>3299</v>
      </c>
      <c r="B195" s="95" t="s">
        <v>440</v>
      </c>
      <c r="C195" s="62" t="s">
        <v>441</v>
      </c>
      <c r="D195" s="292">
        <v>31922</v>
      </c>
      <c r="E195" s="292">
        <v>22175.55</v>
      </c>
      <c r="F195" s="64">
        <f t="shared" si="31"/>
        <v>69.467921809410441</v>
      </c>
    </row>
    <row r="196" spans="1:6" ht="12.75" customHeight="1" x14ac:dyDescent="0.2">
      <c r="A196" s="61">
        <v>34</v>
      </c>
      <c r="B196" s="237" t="s">
        <v>442</v>
      </c>
      <c r="C196" s="62" t="s">
        <v>443</v>
      </c>
      <c r="D196" s="63">
        <f t="shared" ref="D196:E196" si="44">D197+D202+D210</f>
        <v>39673</v>
      </c>
      <c r="E196" s="63">
        <f t="shared" si="44"/>
        <v>146942.62</v>
      </c>
      <c r="F196" s="64">
        <f t="shared" si="31"/>
        <v>370.38444282005389</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11807</v>
      </c>
      <c r="E202" s="63">
        <f t="shared" si="46"/>
        <v>9595.7999999999993</v>
      </c>
      <c r="F202" s="64">
        <f t="shared" si="31"/>
        <v>81.272126704497325</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v>11807</v>
      </c>
      <c r="E205" s="292">
        <v>7513.61</v>
      </c>
      <c r="F205" s="64">
        <f t="shared" si="31"/>
        <v>63.636910307444737</v>
      </c>
    </row>
    <row r="206" spans="1:6" ht="12.75" customHeight="1" x14ac:dyDescent="0.2">
      <c r="A206" s="61">
        <v>3425</v>
      </c>
      <c r="B206" s="95" t="s">
        <v>462</v>
      </c>
      <c r="C206" s="62" t="s">
        <v>463</v>
      </c>
      <c r="D206" s="292"/>
      <c r="E206" s="292">
        <v>2082.19</v>
      </c>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27866</v>
      </c>
      <c r="E210" s="63">
        <f t="shared" si="47"/>
        <v>137346.82</v>
      </c>
      <c r="F210" s="64">
        <f t="shared" si="31"/>
        <v>492.88315509940429</v>
      </c>
    </row>
    <row r="211" spans="1:6" ht="12.75" customHeight="1" x14ac:dyDescent="0.2">
      <c r="A211" s="61">
        <v>3431</v>
      </c>
      <c r="B211" s="237" t="s">
        <v>472</v>
      </c>
      <c r="C211" s="62" t="s">
        <v>473</v>
      </c>
      <c r="D211" s="292">
        <v>12396</v>
      </c>
      <c r="E211" s="292">
        <v>26952.51</v>
      </c>
      <c r="F211" s="64">
        <f t="shared" si="31"/>
        <v>217.42909002904162</v>
      </c>
    </row>
    <row r="212" spans="1:6" ht="12.75" customHeight="1" x14ac:dyDescent="0.2">
      <c r="A212" s="61">
        <v>3432</v>
      </c>
      <c r="B212" s="95" t="s">
        <v>474</v>
      </c>
      <c r="C212" s="62" t="s">
        <v>475</v>
      </c>
      <c r="D212" s="292">
        <v>188</v>
      </c>
      <c r="E212" s="292">
        <v>16.54</v>
      </c>
      <c r="F212" s="64">
        <f t="shared" si="31"/>
        <v>8.7978723404255312</v>
      </c>
    </row>
    <row r="213" spans="1:6" ht="12.75" customHeight="1" x14ac:dyDescent="0.2">
      <c r="A213" s="61">
        <v>3433</v>
      </c>
      <c r="B213" s="95" t="s">
        <v>476</v>
      </c>
      <c r="C213" s="62" t="s">
        <v>477</v>
      </c>
      <c r="D213" s="292">
        <v>5267</v>
      </c>
      <c r="E213" s="292">
        <v>95166.33</v>
      </c>
      <c r="F213" s="64">
        <f t="shared" si="31"/>
        <v>1806.8412758686159</v>
      </c>
    </row>
    <row r="214" spans="1:6" ht="12.75" customHeight="1" x14ac:dyDescent="0.2">
      <c r="A214" s="61">
        <v>3434</v>
      </c>
      <c r="B214" s="95" t="s">
        <v>478</v>
      </c>
      <c r="C214" s="62" t="s">
        <v>479</v>
      </c>
      <c r="D214" s="292">
        <v>10015</v>
      </c>
      <c r="E214" s="292">
        <v>15211.44</v>
      </c>
      <c r="F214" s="64">
        <f t="shared" si="31"/>
        <v>151.88657014478284</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0</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35251535</v>
      </c>
      <c r="E289" s="63">
        <f t="shared" si="79"/>
        <v>35683825.539999992</v>
      </c>
      <c r="F289" s="64">
        <f t="shared" si="76"/>
        <v>101.22630274114302</v>
      </c>
    </row>
    <row r="290" spans="1:6" ht="12.75" customHeight="1" x14ac:dyDescent="0.2">
      <c r="A290" s="61" t="s">
        <v>615</v>
      </c>
      <c r="B290" s="95" t="s">
        <v>626</v>
      </c>
      <c r="C290" s="62" t="s">
        <v>627</v>
      </c>
      <c r="D290" s="63">
        <f>IF(D6&gt;=D289,D6-D289,0)</f>
        <v>0</v>
      </c>
      <c r="E290" s="63">
        <f>IF(E6&gt;=E289,E6-E289,0)</f>
        <v>0</v>
      </c>
      <c r="F290" s="64" t="str">
        <f t="shared" si="76"/>
        <v>-</v>
      </c>
    </row>
    <row r="291" spans="1:6" ht="12.75" customHeight="1" x14ac:dyDescent="0.2">
      <c r="A291" s="61" t="s">
        <v>615</v>
      </c>
      <c r="B291" s="95" t="s">
        <v>628</v>
      </c>
      <c r="C291" s="62" t="s">
        <v>629</v>
      </c>
      <c r="D291" s="63">
        <f>IF(D289&gt;=D6,D289-D6,0)</f>
        <v>11675304</v>
      </c>
      <c r="E291" s="63">
        <f>IF(E289&gt;=E6,E289-E6,0)</f>
        <v>9860147.0499999933</v>
      </c>
      <c r="F291" s="64">
        <f t="shared" si="76"/>
        <v>84.453021951291319</v>
      </c>
    </row>
    <row r="292" spans="1:6" ht="12.75" customHeight="1" x14ac:dyDescent="0.2">
      <c r="A292" s="61">
        <v>92211</v>
      </c>
      <c r="B292" s="95" t="s">
        <v>630</v>
      </c>
      <c r="C292" s="62" t="s">
        <v>631</v>
      </c>
      <c r="D292" s="292"/>
      <c r="E292" s="292"/>
      <c r="F292" s="64" t="str">
        <f t="shared" si="76"/>
        <v>-</v>
      </c>
    </row>
    <row r="293" spans="1:6" ht="12.75" customHeight="1" x14ac:dyDescent="0.2">
      <c r="A293" s="61">
        <v>92221</v>
      </c>
      <c r="B293" s="95" t="s">
        <v>632</v>
      </c>
      <c r="C293" s="62" t="s">
        <v>633</v>
      </c>
      <c r="D293" s="292">
        <v>44144977</v>
      </c>
      <c r="E293" s="292">
        <v>75329773.480000004</v>
      </c>
      <c r="F293" s="64">
        <f t="shared" si="76"/>
        <v>170.64177761379284</v>
      </c>
    </row>
    <row r="294" spans="1:6" ht="12.75" customHeight="1" x14ac:dyDescent="0.2">
      <c r="A294" s="61">
        <v>96</v>
      </c>
      <c r="B294" s="95" t="s">
        <v>634</v>
      </c>
      <c r="C294" s="62" t="s">
        <v>635</v>
      </c>
      <c r="D294" s="292">
        <v>2432523</v>
      </c>
      <c r="E294" s="292">
        <v>3114868.44</v>
      </c>
      <c r="F294" s="64">
        <f t="shared" si="76"/>
        <v>128.05093477019537</v>
      </c>
    </row>
    <row r="295" spans="1:6" ht="24" x14ac:dyDescent="0.2">
      <c r="A295" s="61">
        <v>9661</v>
      </c>
      <c r="B295" s="95" t="s">
        <v>636</v>
      </c>
      <c r="C295" s="62" t="s">
        <v>637</v>
      </c>
      <c r="D295" s="292">
        <v>1312397</v>
      </c>
      <c r="E295" s="292">
        <v>1067476.21</v>
      </c>
      <c r="F295" s="64">
        <f t="shared" si="76"/>
        <v>81.337903850740275</v>
      </c>
    </row>
    <row r="296" spans="1:6" ht="12.75" customHeight="1" x14ac:dyDescent="0.2">
      <c r="A296" s="68" t="s">
        <v>638</v>
      </c>
      <c r="B296" s="98" t="s">
        <v>639</v>
      </c>
      <c r="C296" s="69" t="s">
        <v>638</v>
      </c>
      <c r="D296" s="293">
        <v>205446</v>
      </c>
      <c r="E296" s="293">
        <v>569682.18000000005</v>
      </c>
      <c r="F296" s="70">
        <f t="shared" si="76"/>
        <v>277.29047048859559</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4479</v>
      </c>
      <c r="E298" s="63">
        <f t="shared" si="80"/>
        <v>3487.91</v>
      </c>
      <c r="F298" s="64">
        <f t="shared" ref="F298:F418" si="81">IF(D298&lt;&gt;0,IF(E298/D298&gt;=100,"&gt;&gt;100",E298/D298*100),"-")</f>
        <v>77.872516186648795</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4479</v>
      </c>
      <c r="E311" s="63">
        <f t="shared" si="85"/>
        <v>3487.91</v>
      </c>
      <c r="F311" s="64">
        <f t="shared" si="81"/>
        <v>77.872516186648795</v>
      </c>
    </row>
    <row r="312" spans="1:6" ht="12.75" customHeight="1" x14ac:dyDescent="0.2">
      <c r="A312" s="61">
        <v>721</v>
      </c>
      <c r="B312" s="95" t="s">
        <v>669</v>
      </c>
      <c r="C312" s="62" t="s">
        <v>670</v>
      </c>
      <c r="D312" s="63">
        <f t="shared" ref="D312:E312" si="86">SUM(D313:D316)</f>
        <v>4479</v>
      </c>
      <c r="E312" s="63">
        <f t="shared" si="86"/>
        <v>3487.91</v>
      </c>
      <c r="F312" s="64">
        <f t="shared" si="81"/>
        <v>77.872516186648795</v>
      </c>
    </row>
    <row r="313" spans="1:6" ht="12.75" customHeight="1" x14ac:dyDescent="0.2">
      <c r="A313" s="61">
        <v>7211</v>
      </c>
      <c r="B313" s="95" t="s">
        <v>671</v>
      </c>
      <c r="C313" s="62" t="s">
        <v>672</v>
      </c>
      <c r="D313" s="292">
        <v>4479</v>
      </c>
      <c r="E313" s="292">
        <v>3487.91</v>
      </c>
      <c r="F313" s="64">
        <f t="shared" si="81"/>
        <v>77.872516186648795</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237880</v>
      </c>
      <c r="E350" s="63">
        <f t="shared" si="95"/>
        <v>364743.48</v>
      </c>
      <c r="F350" s="64">
        <f t="shared" si="81"/>
        <v>153.33087270892887</v>
      </c>
    </row>
    <row r="351" spans="1:6" ht="12.75" customHeight="1" x14ac:dyDescent="0.2">
      <c r="A351" s="61">
        <v>41</v>
      </c>
      <c r="B351" s="95" t="s">
        <v>747</v>
      </c>
      <c r="C351" s="62" t="s">
        <v>748</v>
      </c>
      <c r="D351" s="63">
        <f t="shared" ref="D351:E351" si="96">D352+D356</f>
        <v>3075</v>
      </c>
      <c r="E351" s="63">
        <f t="shared" si="96"/>
        <v>1845</v>
      </c>
      <c r="F351" s="64">
        <f t="shared" si="81"/>
        <v>60</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3075</v>
      </c>
      <c r="E356" s="63">
        <f t="shared" si="98"/>
        <v>1845</v>
      </c>
      <c r="F356" s="64">
        <f t="shared" si="81"/>
        <v>60</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v>3075</v>
      </c>
      <c r="E359" s="292">
        <v>1845</v>
      </c>
      <c r="F359" s="64">
        <f t="shared" si="81"/>
        <v>60</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234805</v>
      </c>
      <c r="E363" s="63">
        <f t="shared" si="99"/>
        <v>362898.48</v>
      </c>
      <c r="F363" s="64">
        <f t="shared" si="81"/>
        <v>154.55313132173504</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234805</v>
      </c>
      <c r="E369" s="63">
        <f t="shared" si="101"/>
        <v>362898.48</v>
      </c>
      <c r="F369" s="64">
        <f t="shared" si="81"/>
        <v>154.55313132173504</v>
      </c>
    </row>
    <row r="370" spans="1:6" ht="12.75" customHeight="1" x14ac:dyDescent="0.2">
      <c r="A370" s="61">
        <v>4221</v>
      </c>
      <c r="B370" s="95" t="s">
        <v>681</v>
      </c>
      <c r="C370" s="62" t="s">
        <v>773</v>
      </c>
      <c r="D370" s="292">
        <v>2609</v>
      </c>
      <c r="E370" s="292">
        <v>40008.949999999997</v>
      </c>
      <c r="F370" s="64">
        <f t="shared" si="81"/>
        <v>1533.4975086239938</v>
      </c>
    </row>
    <row r="371" spans="1:6" ht="12.75" customHeight="1" x14ac:dyDescent="0.2">
      <c r="A371" s="61">
        <v>4222</v>
      </c>
      <c r="B371" s="95" t="s">
        <v>774</v>
      </c>
      <c r="C371" s="62" t="s">
        <v>775</v>
      </c>
      <c r="D371" s="292">
        <v>6691</v>
      </c>
      <c r="E371" s="292">
        <v>5899.08</v>
      </c>
      <c r="F371" s="64">
        <f t="shared" si="81"/>
        <v>88.164399940218203</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v>187365</v>
      </c>
      <c r="E373" s="292">
        <v>118730</v>
      </c>
      <c r="F373" s="64">
        <f t="shared" si="81"/>
        <v>63.368291836789162</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v>38140</v>
      </c>
      <c r="E376" s="292">
        <v>198260.45</v>
      </c>
      <c r="F376" s="64">
        <f t="shared" si="81"/>
        <v>519.82288935500787</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0</v>
      </c>
      <c r="F383" s="64" t="str">
        <f t="shared" si="81"/>
        <v>-</v>
      </c>
    </row>
    <row r="384" spans="1:6" ht="12.75" customHeight="1" x14ac:dyDescent="0.2">
      <c r="A384" s="61">
        <v>4241</v>
      </c>
      <c r="B384" s="95" t="s">
        <v>790</v>
      </c>
      <c r="C384" s="62" t="s">
        <v>791</v>
      </c>
      <c r="D384" s="292"/>
      <c r="E384" s="292"/>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0</v>
      </c>
      <c r="F402" s="64" t="str">
        <f t="shared" si="81"/>
        <v>-</v>
      </c>
    </row>
    <row r="403" spans="1:6" ht="12.75" customHeight="1" x14ac:dyDescent="0.2">
      <c r="A403" s="61">
        <v>451</v>
      </c>
      <c r="B403" s="95" t="s">
        <v>818</v>
      </c>
      <c r="C403" s="62" t="s">
        <v>819</v>
      </c>
      <c r="D403" s="292"/>
      <c r="E403" s="292"/>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233401</v>
      </c>
      <c r="E408" s="63">
        <f t="shared" si="111"/>
        <v>361255.57</v>
      </c>
      <c r="F408" s="64">
        <f t="shared" si="81"/>
        <v>154.77892982463658</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v>4615838</v>
      </c>
      <c r="E410" s="292">
        <v>5237578</v>
      </c>
      <c r="F410" s="64">
        <f t="shared" si="81"/>
        <v>113.4697101588054</v>
      </c>
    </row>
    <row r="411" spans="1:6" ht="12.75" customHeight="1" x14ac:dyDescent="0.2">
      <c r="A411" s="61">
        <v>97</v>
      </c>
      <c r="B411" s="95" t="s">
        <v>834</v>
      </c>
      <c r="C411" s="62" t="s">
        <v>835</v>
      </c>
      <c r="D411" s="292">
        <v>109704</v>
      </c>
      <c r="E411" s="292">
        <v>61896.88</v>
      </c>
      <c r="F411" s="64">
        <f t="shared" si="81"/>
        <v>56.421716619266384</v>
      </c>
    </row>
    <row r="412" spans="1:6" ht="12.75" customHeight="1" x14ac:dyDescent="0.2">
      <c r="A412" s="61" t="s">
        <v>615</v>
      </c>
      <c r="B412" s="95" t="s">
        <v>836</v>
      </c>
      <c r="C412" s="62" t="s">
        <v>837</v>
      </c>
      <c r="D412" s="63">
        <f>D6+D298</f>
        <v>23580710</v>
      </c>
      <c r="E412" s="63">
        <f>E6+E298</f>
        <v>25827166.399999999</v>
      </c>
      <c r="F412" s="64">
        <f t="shared" si="81"/>
        <v>109.52666989246718</v>
      </c>
    </row>
    <row r="413" spans="1:6" ht="12.75" customHeight="1" x14ac:dyDescent="0.2">
      <c r="A413" s="61" t="s">
        <v>615</v>
      </c>
      <c r="B413" s="95" t="s">
        <v>838</v>
      </c>
      <c r="C413" s="62" t="s">
        <v>839</v>
      </c>
      <c r="D413" s="63">
        <f t="shared" ref="D413:E413" si="112">D289+D350</f>
        <v>35489415</v>
      </c>
      <c r="E413" s="63">
        <f t="shared" si="112"/>
        <v>36048569.019999988</v>
      </c>
      <c r="F413" s="64">
        <f t="shared" si="81"/>
        <v>101.57555152712432</v>
      </c>
    </row>
    <row r="414" spans="1:6" ht="12.75" customHeight="1" x14ac:dyDescent="0.2">
      <c r="A414" s="61" t="s">
        <v>615</v>
      </c>
      <c r="B414" s="95" t="s">
        <v>840</v>
      </c>
      <c r="C414" s="62" t="s">
        <v>841</v>
      </c>
      <c r="D414" s="63">
        <f t="shared" ref="D414:E414" si="113">IF(D412&gt;=D413,D412-D413,0)</f>
        <v>0</v>
      </c>
      <c r="E414" s="63">
        <f t="shared" si="113"/>
        <v>0</v>
      </c>
      <c r="F414" s="64" t="str">
        <f t="shared" si="81"/>
        <v>-</v>
      </c>
    </row>
    <row r="415" spans="1:6" ht="12.75" customHeight="1" x14ac:dyDescent="0.2">
      <c r="A415" s="61" t="s">
        <v>615</v>
      </c>
      <c r="B415" s="95" t="s">
        <v>842</v>
      </c>
      <c r="C415" s="62" t="s">
        <v>843</v>
      </c>
      <c r="D415" s="63">
        <f t="shared" ref="D415:E415" si="114">IF(D413&gt;=D412,D413-D412,0)</f>
        <v>11908705</v>
      </c>
      <c r="E415" s="63">
        <f t="shared" si="114"/>
        <v>10221402.61999999</v>
      </c>
      <c r="F415" s="64">
        <f t="shared" si="81"/>
        <v>85.831352947276713</v>
      </c>
    </row>
    <row r="416" spans="1:6" ht="12.75" customHeight="1" x14ac:dyDescent="0.2">
      <c r="A416" s="73" t="s">
        <v>844</v>
      </c>
      <c r="B416" s="237" t="s">
        <v>845</v>
      </c>
      <c r="C416" s="74" t="s">
        <v>846</v>
      </c>
      <c r="D416" s="63">
        <f t="shared" ref="D416:E416" si="115">IF(D292-D293+D409-D410&gt;=0,D292-D293+D409-D410,0)</f>
        <v>0</v>
      </c>
      <c r="E416" s="63">
        <f t="shared" si="115"/>
        <v>0</v>
      </c>
      <c r="F416" s="64" t="str">
        <f t="shared" si="81"/>
        <v>-</v>
      </c>
    </row>
    <row r="417" spans="1:6" ht="12.75" customHeight="1" x14ac:dyDescent="0.2">
      <c r="A417" s="73" t="s">
        <v>844</v>
      </c>
      <c r="B417" s="95" t="s">
        <v>847</v>
      </c>
      <c r="C417" s="74" t="s">
        <v>848</v>
      </c>
      <c r="D417" s="63">
        <f t="shared" ref="D417:E417" si="116">IF(D293-D292+D410-D409&gt;=0,D293-D292+D410-D409,0)</f>
        <v>48760815</v>
      </c>
      <c r="E417" s="63">
        <f t="shared" si="116"/>
        <v>80567351.480000004</v>
      </c>
      <c r="F417" s="64">
        <f t="shared" si="81"/>
        <v>165.22970643538258</v>
      </c>
    </row>
    <row r="418" spans="1:6" ht="12.75" customHeight="1" x14ac:dyDescent="0.2">
      <c r="A418" s="68" t="s">
        <v>849</v>
      </c>
      <c r="B418" s="98" t="s">
        <v>850</v>
      </c>
      <c r="C418" s="69" t="s">
        <v>851</v>
      </c>
      <c r="D418" s="75">
        <f t="shared" ref="D418:E418" si="117">D294+D411</f>
        <v>2542227</v>
      </c>
      <c r="E418" s="75">
        <f t="shared" si="117"/>
        <v>3176765.32</v>
      </c>
      <c r="F418" s="70">
        <f t="shared" si="81"/>
        <v>124.95993945465924</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248750</v>
      </c>
      <c r="E528" s="63">
        <f t="shared" si="148"/>
        <v>248750</v>
      </c>
      <c r="F528" s="64">
        <f t="shared" si="119"/>
        <v>100</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248750</v>
      </c>
      <c r="E593" s="63">
        <f t="shared" si="167"/>
        <v>248750</v>
      </c>
      <c r="F593" s="64">
        <f t="shared" si="119"/>
        <v>100</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248750</v>
      </c>
      <c r="E605" s="63">
        <f t="shared" si="171"/>
        <v>248750</v>
      </c>
      <c r="F605" s="64">
        <f t="shared" si="119"/>
        <v>100</v>
      </c>
    </row>
    <row r="606" spans="1:6" ht="24" x14ac:dyDescent="0.2">
      <c r="A606" s="61">
        <v>5443</v>
      </c>
      <c r="B606" s="95" t="s">
        <v>1216</v>
      </c>
      <c r="C606" s="62" t="s">
        <v>1217</v>
      </c>
      <c r="D606" s="292">
        <v>248750</v>
      </c>
      <c r="E606" s="292">
        <v>248750</v>
      </c>
      <c r="F606" s="64">
        <f t="shared" si="119"/>
        <v>100</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248750</v>
      </c>
      <c r="E636" s="63">
        <f t="shared" si="179"/>
        <v>248750</v>
      </c>
      <c r="F636" s="64">
        <f t="shared" si="119"/>
        <v>100</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23580710</v>
      </c>
      <c r="E639" s="63">
        <f t="shared" si="180"/>
        <v>25827166.399999999</v>
      </c>
      <c r="F639" s="64">
        <f t="shared" si="119"/>
        <v>109.52666989246718</v>
      </c>
    </row>
    <row r="640" spans="1:6" ht="12.75" customHeight="1" x14ac:dyDescent="0.2">
      <c r="A640" s="61" t="s">
        <v>615</v>
      </c>
      <c r="B640" s="95" t="s">
        <v>1284</v>
      </c>
      <c r="C640" s="62" t="s">
        <v>1285</v>
      </c>
      <c r="D640" s="63">
        <f t="shared" ref="D640:E640" si="181">D413+D528</f>
        <v>35738165</v>
      </c>
      <c r="E640" s="63">
        <f t="shared" si="181"/>
        <v>36297319.019999988</v>
      </c>
      <c r="F640" s="64">
        <f t="shared" si="119"/>
        <v>101.5645851430816</v>
      </c>
    </row>
    <row r="641" spans="1:6" ht="12.75" customHeight="1" x14ac:dyDescent="0.2">
      <c r="A641" s="61" t="s">
        <v>615</v>
      </c>
      <c r="B641" s="95" t="s">
        <v>1286</v>
      </c>
      <c r="C641" s="62" t="s">
        <v>1287</v>
      </c>
      <c r="D641" s="63">
        <f t="shared" ref="D641:E641" si="182">IF(D639&gt;=D640,D639-D640,0)</f>
        <v>0</v>
      </c>
      <c r="E641" s="63">
        <f t="shared" si="182"/>
        <v>0</v>
      </c>
      <c r="F641" s="64" t="str">
        <f t="shared" si="119"/>
        <v>-</v>
      </c>
    </row>
    <row r="642" spans="1:6" ht="12.75" customHeight="1" x14ac:dyDescent="0.2">
      <c r="A642" s="61" t="s">
        <v>615</v>
      </c>
      <c r="B642" s="95" t="s">
        <v>1288</v>
      </c>
      <c r="C642" s="62" t="s">
        <v>1289</v>
      </c>
      <c r="D642" s="63">
        <f t="shared" ref="D642:E642" si="183">IF(D640&gt;=D639,D640-D639,0)</f>
        <v>12157455</v>
      </c>
      <c r="E642" s="63">
        <f t="shared" si="183"/>
        <v>10470152.61999999</v>
      </c>
      <c r="F642" s="64">
        <f t="shared" si="119"/>
        <v>86.121253337972377</v>
      </c>
    </row>
    <row r="643" spans="1:6" ht="24" x14ac:dyDescent="0.2">
      <c r="A643" s="73" t="s">
        <v>1290</v>
      </c>
      <c r="B643" s="95" t="s">
        <v>1291</v>
      </c>
      <c r="C643" s="74" t="s">
        <v>1290</v>
      </c>
      <c r="D643" s="63">
        <f t="shared" ref="D643:E643" si="184">IF(D416-D417+D637-D638&gt;=0,D416-D417+D637-D638,0)</f>
        <v>0</v>
      </c>
      <c r="E643" s="63">
        <f t="shared" si="184"/>
        <v>0</v>
      </c>
      <c r="F643" s="64" t="str">
        <f t="shared" si="119"/>
        <v>-</v>
      </c>
    </row>
    <row r="644" spans="1:6" ht="24" x14ac:dyDescent="0.2">
      <c r="A644" s="73" t="s">
        <v>1292</v>
      </c>
      <c r="B644" s="95" t="s">
        <v>1293</v>
      </c>
      <c r="C644" s="74" t="s">
        <v>1292</v>
      </c>
      <c r="D644" s="63">
        <f t="shared" ref="D644:E644" si="185">IF(D417-D416+D638-D637&gt;=0,D417-D416+D638-D637,0)</f>
        <v>48760815</v>
      </c>
      <c r="E644" s="63">
        <f t="shared" si="185"/>
        <v>80567351.480000004</v>
      </c>
      <c r="F644" s="64">
        <f t="shared" si="119"/>
        <v>165.22970643538258</v>
      </c>
    </row>
    <row r="645" spans="1:6" ht="24" x14ac:dyDescent="0.2">
      <c r="A645" s="61" t="s">
        <v>615</v>
      </c>
      <c r="B645" s="95" t="s">
        <v>1294</v>
      </c>
      <c r="C645" s="62" t="s">
        <v>1295</v>
      </c>
      <c r="D645" s="63">
        <f t="shared" ref="D645:E645" si="186">IF(D641+D643-D642-D644&gt;=0,D641+D643-D642-D644,0)</f>
        <v>0</v>
      </c>
      <c r="E645" s="63">
        <f t="shared" si="186"/>
        <v>0</v>
      </c>
      <c r="F645" s="64" t="str">
        <f t="shared" si="119"/>
        <v>-</v>
      </c>
    </row>
    <row r="646" spans="1:6" ht="24" x14ac:dyDescent="0.2">
      <c r="A646" s="61" t="s">
        <v>615</v>
      </c>
      <c r="B646" s="95" t="s">
        <v>1296</v>
      </c>
      <c r="C646" s="62" t="s">
        <v>1297</v>
      </c>
      <c r="D646" s="63">
        <f t="shared" ref="D646:E646" si="187">IF(D642+D644-D641-D643&gt;=0,D642+D644-D641-D643,0)</f>
        <v>60918270</v>
      </c>
      <c r="E646" s="63">
        <f t="shared" si="187"/>
        <v>91037504.099999994</v>
      </c>
      <c r="F646" s="64">
        <f t="shared" si="119"/>
        <v>149.44203783200015</v>
      </c>
    </row>
    <row r="647" spans="1:6" ht="24" x14ac:dyDescent="0.2">
      <c r="A647" s="68" t="s">
        <v>1298</v>
      </c>
      <c r="B647" s="283" t="s">
        <v>1299</v>
      </c>
      <c r="C647" s="69" t="s">
        <v>1298</v>
      </c>
      <c r="D647" s="293">
        <v>12012</v>
      </c>
      <c r="E647" s="413">
        <v>19916.97</v>
      </c>
      <c r="F647" s="70">
        <f t="shared" si="119"/>
        <v>165.80894105894106</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1116550</v>
      </c>
      <c r="E649" s="292">
        <v>694519.92</v>
      </c>
      <c r="F649" s="64">
        <f t="shared" ref="F649:F723" si="188">IF(D649&lt;&gt;0,IF(E649/D649&gt;=100,"&gt;&gt;100",E649/D649*100),"-")</f>
        <v>62.202312480408409</v>
      </c>
    </row>
    <row r="650" spans="1:6" ht="12.75" customHeight="1" x14ac:dyDescent="0.2">
      <c r="A650" s="61" t="s">
        <v>1303</v>
      </c>
      <c r="B650" s="95" t="s">
        <v>1304</v>
      </c>
      <c r="C650" s="62" t="s">
        <v>1303</v>
      </c>
      <c r="D650" s="292">
        <v>33435038</v>
      </c>
      <c r="E650" s="292">
        <v>38480283.829999998</v>
      </c>
      <c r="F650" s="64">
        <f t="shared" si="188"/>
        <v>115.08969671277178</v>
      </c>
    </row>
    <row r="651" spans="1:6" ht="12.75" customHeight="1" x14ac:dyDescent="0.2">
      <c r="A651" s="61" t="s">
        <v>1305</v>
      </c>
      <c r="B651" s="95" t="s">
        <v>1306</v>
      </c>
      <c r="C651" s="62" t="s">
        <v>1305</v>
      </c>
      <c r="D651" s="292">
        <v>32385196</v>
      </c>
      <c r="E651" s="292">
        <v>39131264.979999997</v>
      </c>
      <c r="F651" s="64">
        <f t="shared" si="188"/>
        <v>120.83071839367592</v>
      </c>
    </row>
    <row r="652" spans="1:6" ht="24" x14ac:dyDescent="0.2">
      <c r="A652" s="61">
        <v>11</v>
      </c>
      <c r="B652" s="95" t="s">
        <v>1307</v>
      </c>
      <c r="C652" s="62" t="s">
        <v>1308</v>
      </c>
      <c r="D652" s="63">
        <f t="shared" ref="D652:E652" si="189">+D649+D650-D651</f>
        <v>2166392</v>
      </c>
      <c r="E652" s="63">
        <f t="shared" si="189"/>
        <v>43538.770000003278</v>
      </c>
      <c r="F652" s="64">
        <f t="shared" si="188"/>
        <v>2.0097364650535674</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775</v>
      </c>
      <c r="E654" s="316">
        <v>797</v>
      </c>
      <c r="F654" s="64">
        <f t="shared" si="188"/>
        <v>102.83870967741935</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745</v>
      </c>
      <c r="E656" s="316">
        <v>750</v>
      </c>
      <c r="F656" s="64">
        <f t="shared" si="188"/>
        <v>100.67114093959732</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v>136356</v>
      </c>
      <c r="E669" s="292">
        <v>65339.1</v>
      </c>
      <c r="F669" s="64">
        <f t="shared" si="188"/>
        <v>47.918023409310919</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c r="E675" s="292"/>
      <c r="F675" s="64" t="str">
        <f t="shared" si="188"/>
        <v>-</v>
      </c>
    </row>
    <row r="676" spans="1:6" ht="24" x14ac:dyDescent="0.2">
      <c r="A676" s="61">
        <v>63613</v>
      </c>
      <c r="B676" s="237" t="s">
        <v>1356</v>
      </c>
      <c r="C676" s="62" t="s">
        <v>1357</v>
      </c>
      <c r="D676" s="292"/>
      <c r="E676" s="292"/>
      <c r="F676" s="64" t="str">
        <f t="shared" si="188"/>
        <v>-</v>
      </c>
    </row>
    <row r="677" spans="1:6" ht="24" x14ac:dyDescent="0.2">
      <c r="A677" s="61">
        <v>63622</v>
      </c>
      <c r="B677" s="237" t="s">
        <v>1358</v>
      </c>
      <c r="C677" s="62" t="s">
        <v>1359</v>
      </c>
      <c r="D677" s="292"/>
      <c r="E677" s="292"/>
      <c r="F677" s="64" t="str">
        <f t="shared" si="188"/>
        <v>-</v>
      </c>
    </row>
    <row r="678" spans="1:6" ht="24" x14ac:dyDescent="0.2">
      <c r="A678" s="61">
        <v>63623</v>
      </c>
      <c r="B678" s="237" t="s">
        <v>1360</v>
      </c>
      <c r="C678" s="62" t="s">
        <v>1361</v>
      </c>
      <c r="D678" s="292"/>
      <c r="E678" s="292"/>
      <c r="F678" s="64" t="str">
        <f t="shared" si="188"/>
        <v>-</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v>159280</v>
      </c>
      <c r="E694" s="292"/>
      <c r="F694" s="64">
        <f t="shared" si="188"/>
        <v>0</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v>397454</v>
      </c>
      <c r="E710" s="292">
        <v>601434.56000000006</v>
      </c>
      <c r="F710" s="64">
        <f t="shared" si="188"/>
        <v>151.32180327786361</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v>33276</v>
      </c>
      <c r="E716" s="292">
        <v>100723.7</v>
      </c>
      <c r="F716" s="64">
        <f t="shared" si="188"/>
        <v>302.69172977521339</v>
      </c>
    </row>
    <row r="717" spans="1:6" ht="12.75" customHeight="1" x14ac:dyDescent="0.2">
      <c r="A717" s="61">
        <v>31215</v>
      </c>
      <c r="B717" s="95" t="s">
        <v>1420</v>
      </c>
      <c r="C717" s="62" t="s">
        <v>1421</v>
      </c>
      <c r="D717" s="292">
        <v>35325</v>
      </c>
      <c r="E717" s="292">
        <v>75765.02</v>
      </c>
      <c r="F717" s="64">
        <f t="shared" si="188"/>
        <v>214.47988676574664</v>
      </c>
    </row>
    <row r="718" spans="1:6" ht="12.75" customHeight="1" x14ac:dyDescent="0.2">
      <c r="A718" s="61">
        <v>32121</v>
      </c>
      <c r="B718" s="95" t="s">
        <v>1422</v>
      </c>
      <c r="C718" s="62" t="s">
        <v>1423</v>
      </c>
      <c r="D718" s="292">
        <v>723823</v>
      </c>
      <c r="E718" s="292">
        <v>822848.76</v>
      </c>
      <c r="F718" s="64">
        <f t="shared" si="188"/>
        <v>113.68093580889251</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v>3063</v>
      </c>
      <c r="E720" s="292">
        <v>3990</v>
      </c>
      <c r="F720" s="64">
        <f t="shared" si="188"/>
        <v>130.26444662095983</v>
      </c>
    </row>
    <row r="721" spans="1:6" ht="12.75" customHeight="1" x14ac:dyDescent="0.2">
      <c r="A721" s="61" t="s">
        <v>1428</v>
      </c>
      <c r="B721" s="95" t="s">
        <v>1429</v>
      </c>
      <c r="C721" s="62" t="s">
        <v>1428</v>
      </c>
      <c r="D721" s="292">
        <v>3731</v>
      </c>
      <c r="E721" s="292">
        <v>3731.34</v>
      </c>
      <c r="F721" s="64">
        <f t="shared" si="188"/>
        <v>100.00911283838114</v>
      </c>
    </row>
    <row r="722" spans="1:6" ht="12.75" customHeight="1" x14ac:dyDescent="0.2">
      <c r="A722" s="61" t="s">
        <v>1430</v>
      </c>
      <c r="B722" s="95" t="s">
        <v>1431</v>
      </c>
      <c r="C722" s="62" t="s">
        <v>1430</v>
      </c>
      <c r="D722" s="292">
        <v>18906</v>
      </c>
      <c r="E722" s="292">
        <v>17451.990000000002</v>
      </c>
      <c r="F722" s="64">
        <f t="shared" si="188"/>
        <v>92.309266899397031</v>
      </c>
    </row>
    <row r="723" spans="1:6" ht="12.75" customHeight="1" x14ac:dyDescent="0.2">
      <c r="A723" s="61" t="s">
        <v>1432</v>
      </c>
      <c r="B723" s="95" t="s">
        <v>1433</v>
      </c>
      <c r="C723" s="62" t="s">
        <v>1432</v>
      </c>
      <c r="D723" s="292">
        <v>450</v>
      </c>
      <c r="E723" s="292"/>
      <c r="F723" s="64">
        <f t="shared" si="188"/>
        <v>0</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v>21306</v>
      </c>
      <c r="E725" s="292">
        <v>21451.89</v>
      </c>
      <c r="F725" s="64">
        <f t="shared" ref="F725:F982" si="190">IF(D725&lt;&gt;0,IF(E725/D725&gt;=100,"&gt;&gt;100",E725/D725*100),"-")</f>
        <v>100.68473669388905</v>
      </c>
    </row>
    <row r="726" spans="1:6" ht="12.75" customHeight="1" x14ac:dyDescent="0.2">
      <c r="A726" s="61" t="s">
        <v>1438</v>
      </c>
      <c r="B726" s="95" t="s">
        <v>1439</v>
      </c>
      <c r="C726" s="62" t="s">
        <v>1438</v>
      </c>
      <c r="D726" s="292"/>
      <c r="E726" s="292">
        <v>6960.42</v>
      </c>
      <c r="F726" s="64" t="str">
        <f t="shared" si="190"/>
        <v>-</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v>11807</v>
      </c>
      <c r="E742" s="292">
        <v>7513.61</v>
      </c>
      <c r="F742" s="64">
        <f t="shared" si="190"/>
        <v>63.636910307444737</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v>248750</v>
      </c>
      <c r="E954" s="292">
        <v>248750</v>
      </c>
      <c r="F954" s="64">
        <f t="shared" si="190"/>
        <v>100</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28"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3</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40711</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3</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3250</v>
      </c>
      <c r="D222" s="150"/>
      <c r="E222" s="87">
        <f t="shared" si="20"/>
        <v>0</v>
      </c>
      <c r="F222" s="87">
        <f t="shared" si="21"/>
        <v>1</v>
      </c>
      <c r="G222" s="87"/>
      <c r="H222" s="87"/>
      <c r="I222" s="87"/>
      <c r="J222" s="87"/>
      <c r="K222" s="87"/>
      <c r="L222" s="87">
        <f>IF(AND('PR-RAS'!D190&gt;0,'PR-RAS'!D726=0),1,0)</f>
        <v>1</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3252</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2022-04-11T11:26:08Z</cp:lastPrinted>
  <dcterms:created xsi:type="dcterms:W3CDTF">2022-04-01T05:14:30Z</dcterms:created>
  <dcterms:modified xsi:type="dcterms:W3CDTF">2022-04-11T11:36:03Z</dcterms:modified>
</cp:coreProperties>
</file>