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PC5\Desktop\IZVJEŠTAJI 2023\01_062023\"/>
    </mc:Choice>
  </mc:AlternateContent>
  <xr:revisionPtr revIDLastSave="0" documentId="13_ncr:1_{23D06C7E-234B-49A0-9000-D58094847EF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E288" i="9" s="1"/>
  <c r="G288" i="9"/>
  <c r="F288" i="9"/>
  <c r="F287" i="9"/>
  <c r="F286" i="9"/>
  <c r="H285" i="9"/>
  <c r="E285" i="9" s="1"/>
  <c r="B285" i="9" s="1"/>
  <c r="G285" i="9"/>
  <c r="F285" i="9"/>
  <c r="H284" i="9"/>
  <c r="G284" i="9"/>
  <c r="F284" i="9"/>
  <c r="H283" i="9"/>
  <c r="G283" i="9"/>
  <c r="F283" i="9"/>
  <c r="F282" i="9"/>
  <c r="H281" i="9"/>
  <c r="G281" i="9"/>
  <c r="E281" i="9" s="1"/>
  <c r="B281" i="9" s="1"/>
  <c r="F281" i="9"/>
  <c r="H280" i="9"/>
  <c r="G280" i="9"/>
  <c r="E280" i="9" s="1"/>
  <c r="B280" i="9" s="1"/>
  <c r="F280" i="9"/>
  <c r="H279" i="9"/>
  <c r="E279" i="9" s="1"/>
  <c r="B279" i="9" s="1"/>
  <c r="G279" i="9"/>
  <c r="F279" i="9"/>
  <c r="F278" i="9"/>
  <c r="F277" i="9"/>
  <c r="F276" i="9"/>
  <c r="F275" i="9" s="1"/>
  <c r="F274" i="9"/>
  <c r="L273" i="9"/>
  <c r="F273" i="9" s="1"/>
  <c r="H273" i="9"/>
  <c r="G273" i="9"/>
  <c r="I272" i="9"/>
  <c r="H272" i="9"/>
  <c r="F272" i="9"/>
  <c r="E271" i="9"/>
  <c r="M270" i="9"/>
  <c r="F270" i="9" s="1"/>
  <c r="L270" i="9"/>
  <c r="E270" i="9"/>
  <c r="B270" i="9" s="1"/>
  <c r="M269" i="9"/>
  <c r="L269" i="9"/>
  <c r="F269" i="9"/>
  <c r="E269" i="9"/>
  <c r="M268" i="9"/>
  <c r="L268" i="9"/>
  <c r="F268" i="9"/>
  <c r="B268" i="9" s="1"/>
  <c r="E268" i="9"/>
  <c r="M267" i="9"/>
  <c r="L267" i="9"/>
  <c r="F267" i="9" s="1"/>
  <c r="B267" i="9" s="1"/>
  <c r="E267" i="9"/>
  <c r="M266" i="9"/>
  <c r="L266" i="9"/>
  <c r="F266" i="9"/>
  <c r="E266" i="9"/>
  <c r="B266" i="9" s="1"/>
  <c r="M265" i="9"/>
  <c r="L265" i="9"/>
  <c r="F265" i="9" s="1"/>
  <c r="E265" i="9"/>
  <c r="M264" i="9"/>
  <c r="L264" i="9"/>
  <c r="F264" i="9" s="1"/>
  <c r="B264" i="9" s="1"/>
  <c r="E264" i="9"/>
  <c r="M263" i="9"/>
  <c r="L263" i="9"/>
  <c r="E263" i="9"/>
  <c r="M262" i="9"/>
  <c r="F262" i="9" s="1"/>
  <c r="L262" i="9"/>
  <c r="E262" i="9"/>
  <c r="M261" i="9"/>
  <c r="L261" i="9"/>
  <c r="F261" i="9"/>
  <c r="E261" i="9"/>
  <c r="M260" i="9"/>
  <c r="F260" i="9" s="1"/>
  <c r="B260" i="9" s="1"/>
  <c r="L260" i="9"/>
  <c r="E260" i="9"/>
  <c r="M259" i="9"/>
  <c r="L259" i="9"/>
  <c r="F259" i="9" s="1"/>
  <c r="E259" i="9"/>
  <c r="B259" i="9"/>
  <c r="M258" i="9"/>
  <c r="L258" i="9"/>
  <c r="F258" i="9"/>
  <c r="E258" i="9"/>
  <c r="B258" i="9" s="1"/>
  <c r="M257" i="9"/>
  <c r="L257" i="9"/>
  <c r="F257" i="9" s="1"/>
  <c r="E257" i="9"/>
  <c r="M256" i="9"/>
  <c r="L256" i="9"/>
  <c r="F256" i="9" s="1"/>
  <c r="B256" i="9" s="1"/>
  <c r="E256" i="9"/>
  <c r="M255" i="9"/>
  <c r="L255" i="9"/>
  <c r="E255" i="9"/>
  <c r="M254" i="9"/>
  <c r="F254" i="9" s="1"/>
  <c r="L254" i="9"/>
  <c r="E254" i="9"/>
  <c r="B254" i="9" s="1"/>
  <c r="M253" i="9"/>
  <c r="L253" i="9"/>
  <c r="F253" i="9"/>
  <c r="E253" i="9"/>
  <c r="M252" i="9"/>
  <c r="F252" i="9" s="1"/>
  <c r="B252" i="9" s="1"/>
  <c r="L252" i="9"/>
  <c r="E252" i="9"/>
  <c r="M251" i="9"/>
  <c r="L251" i="9"/>
  <c r="F251" i="9" s="1"/>
  <c r="E251" i="9"/>
  <c r="B251" i="9"/>
  <c r="M250" i="9"/>
  <c r="L250" i="9"/>
  <c r="F250" i="9"/>
  <c r="E250" i="9"/>
  <c r="B250" i="9" s="1"/>
  <c r="M249" i="9"/>
  <c r="L249" i="9"/>
  <c r="F249" i="9" s="1"/>
  <c r="E249" i="9"/>
  <c r="M248" i="9"/>
  <c r="L248" i="9"/>
  <c r="F248" i="9" s="1"/>
  <c r="B248" i="9" s="1"/>
  <c r="E248" i="9"/>
  <c r="M247" i="9"/>
  <c r="L247" i="9"/>
  <c r="E247" i="9"/>
  <c r="M246" i="9"/>
  <c r="F246" i="9" s="1"/>
  <c r="L246" i="9"/>
  <c r="E246" i="9"/>
  <c r="B246" i="9" s="1"/>
  <c r="M245" i="9"/>
  <c r="L245" i="9"/>
  <c r="F245" i="9"/>
  <c r="E245" i="9"/>
  <c r="M244" i="9"/>
  <c r="L244" i="9"/>
  <c r="F244" i="9"/>
  <c r="B244" i="9" s="1"/>
  <c r="E244" i="9"/>
  <c r="M243" i="9"/>
  <c r="L243" i="9"/>
  <c r="F243" i="9" s="1"/>
  <c r="B243" i="9" s="1"/>
  <c r="E243" i="9"/>
  <c r="M242" i="9"/>
  <c r="L242" i="9"/>
  <c r="F242" i="9"/>
  <c r="E242" i="9"/>
  <c r="B242" i="9" s="1"/>
  <c r="M241" i="9"/>
  <c r="L241" i="9"/>
  <c r="F241" i="9" s="1"/>
  <c r="E241" i="9"/>
  <c r="M240" i="9"/>
  <c r="L240" i="9"/>
  <c r="F240" i="9" s="1"/>
  <c r="B240" i="9" s="1"/>
  <c r="E240" i="9"/>
  <c r="M239" i="9"/>
  <c r="L239" i="9"/>
  <c r="E239" i="9"/>
  <c r="M238" i="9"/>
  <c r="F238" i="9" s="1"/>
  <c r="L238" i="9"/>
  <c r="E238" i="9"/>
  <c r="M237" i="9"/>
  <c r="L237" i="9"/>
  <c r="F237" i="9"/>
  <c r="E237" i="9"/>
  <c r="M236" i="9"/>
  <c r="L236" i="9"/>
  <c r="F236" i="9"/>
  <c r="B236" i="9" s="1"/>
  <c r="E236" i="9"/>
  <c r="M235" i="9"/>
  <c r="L235" i="9"/>
  <c r="F235" i="9" s="1"/>
  <c r="B235" i="9" s="1"/>
  <c r="E235" i="9"/>
  <c r="M234" i="9"/>
  <c r="L234" i="9"/>
  <c r="F234" i="9"/>
  <c r="E234" i="9"/>
  <c r="B234" i="9" s="1"/>
  <c r="M233" i="9"/>
  <c r="L233" i="9"/>
  <c r="F233" i="9" s="1"/>
  <c r="E233" i="9"/>
  <c r="M232" i="9"/>
  <c r="L232" i="9"/>
  <c r="F232" i="9" s="1"/>
  <c r="B232" i="9" s="1"/>
  <c r="E232" i="9"/>
  <c r="M231" i="9"/>
  <c r="L231" i="9"/>
  <c r="E231" i="9"/>
  <c r="M230" i="9"/>
  <c r="F230" i="9" s="1"/>
  <c r="L230" i="9"/>
  <c r="E230" i="9"/>
  <c r="M229" i="9"/>
  <c r="L229" i="9"/>
  <c r="F229" i="9"/>
  <c r="E229" i="9"/>
  <c r="M228" i="9"/>
  <c r="F228" i="9" s="1"/>
  <c r="B228" i="9" s="1"/>
  <c r="L228" i="9"/>
  <c r="E228" i="9"/>
  <c r="M227" i="9"/>
  <c r="L227" i="9"/>
  <c r="F227" i="9" s="1"/>
  <c r="E227" i="9"/>
  <c r="B227" i="9"/>
  <c r="M226" i="9"/>
  <c r="L226" i="9"/>
  <c r="F226" i="9"/>
  <c r="E226" i="9"/>
  <c r="B226" i="9" s="1"/>
  <c r="M225" i="9"/>
  <c r="L225" i="9"/>
  <c r="F225" i="9" s="1"/>
  <c r="E225" i="9"/>
  <c r="M224" i="9"/>
  <c r="L224" i="9"/>
  <c r="E224" i="9"/>
  <c r="M223" i="9"/>
  <c r="L223" i="9"/>
  <c r="E223" i="9"/>
  <c r="M222" i="9"/>
  <c r="F222" i="9" s="1"/>
  <c r="L222" i="9"/>
  <c r="E222" i="9"/>
  <c r="M221" i="9"/>
  <c r="F221" i="9" s="1"/>
  <c r="L221" i="9"/>
  <c r="E221" i="9"/>
  <c r="M220" i="9"/>
  <c r="F220" i="9" s="1"/>
  <c r="B220" i="9" s="1"/>
  <c r="L220" i="9"/>
  <c r="E220" i="9"/>
  <c r="M219" i="9"/>
  <c r="L219" i="9"/>
  <c r="E219" i="9"/>
  <c r="M218" i="9"/>
  <c r="F218" i="9" s="1"/>
  <c r="L218" i="9"/>
  <c r="E218" i="9"/>
  <c r="M217" i="9"/>
  <c r="L217" i="9"/>
  <c r="E217" i="9"/>
  <c r="M216" i="9"/>
  <c r="L216" i="9"/>
  <c r="E216" i="9"/>
  <c r="M215" i="9"/>
  <c r="L215" i="9"/>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H156" i="9"/>
  <c r="G156" i="9"/>
  <c r="E156" i="9" s="1"/>
  <c r="F156" i="9"/>
  <c r="H155" i="9"/>
  <c r="G155" i="9"/>
  <c r="E155" i="9" s="1"/>
  <c r="B155" i="9" s="1"/>
  <c r="F155" i="9"/>
  <c r="H154" i="9"/>
  <c r="G154" i="9"/>
  <c r="F154" i="9"/>
  <c r="H153" i="9"/>
  <c r="E153" i="9" s="1"/>
  <c r="B153" i="9" s="1"/>
  <c r="G153" i="9"/>
  <c r="F153" i="9"/>
  <c r="H152" i="9"/>
  <c r="G152" i="9"/>
  <c r="F152" i="9"/>
  <c r="E152" i="9"/>
  <c r="B152" i="9" s="1"/>
  <c r="H151" i="9"/>
  <c r="G151" i="9"/>
  <c r="F151" i="9"/>
  <c r="H150" i="9"/>
  <c r="G150" i="9"/>
  <c r="F150" i="9"/>
  <c r="E150" i="9"/>
  <c r="B150" i="9" s="1"/>
  <c r="H149" i="9"/>
  <c r="G149" i="9"/>
  <c r="F149" i="9"/>
  <c r="E149" i="9"/>
  <c r="H148" i="9"/>
  <c r="G148" i="9"/>
  <c r="E148" i="9" s="1"/>
  <c r="F148" i="9"/>
  <c r="H147" i="9"/>
  <c r="G147" i="9"/>
  <c r="E147" i="9" s="1"/>
  <c r="B147" i="9" s="1"/>
  <c r="F147" i="9"/>
  <c r="H146" i="9"/>
  <c r="G146" i="9"/>
  <c r="F146" i="9"/>
  <c r="H145" i="9"/>
  <c r="G145" i="9"/>
  <c r="F145" i="9"/>
  <c r="E145" i="9"/>
  <c r="B145" i="9" s="1"/>
  <c r="H144" i="9"/>
  <c r="E144" i="9" s="1"/>
  <c r="B144" i="9" s="1"/>
  <c r="G144" i="9"/>
  <c r="F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G104" i="9"/>
  <c r="F104" i="9"/>
  <c r="B104" i="9"/>
  <c r="H103" i="9"/>
  <c r="G103" i="9"/>
  <c r="E103" i="9" s="1"/>
  <c r="B103" i="9" s="1"/>
  <c r="F103" i="9"/>
  <c r="H102" i="9"/>
  <c r="G102" i="9"/>
  <c r="E102" i="9" s="1"/>
  <c r="B102" i="9" s="1"/>
  <c r="F102" i="9"/>
  <c r="H101" i="9"/>
  <c r="G101" i="9"/>
  <c r="F101" i="9"/>
  <c r="H100" i="9"/>
  <c r="G100" i="9"/>
  <c r="F100" i="9"/>
  <c r="E100" i="9"/>
  <c r="B100" i="9" s="1"/>
  <c r="H99" i="9"/>
  <c r="G99" i="9"/>
  <c r="F99" i="9"/>
  <c r="E99" i="9"/>
  <c r="H98" i="9"/>
  <c r="G98" i="9"/>
  <c r="F98" i="9"/>
  <c r="H97" i="9"/>
  <c r="E97" i="9" s="1"/>
  <c r="B97" i="9" s="1"/>
  <c r="G97" i="9"/>
  <c r="F97" i="9"/>
  <c r="H96" i="9"/>
  <c r="G96" i="9"/>
  <c r="F96" i="9"/>
  <c r="E96" i="9"/>
  <c r="B96" i="9" s="1"/>
  <c r="H95" i="9"/>
  <c r="G95" i="9"/>
  <c r="E95" i="9" s="1"/>
  <c r="B95" i="9" s="1"/>
  <c r="F95" i="9"/>
  <c r="H94" i="9"/>
  <c r="G94" i="9"/>
  <c r="F94" i="9"/>
  <c r="H93" i="9"/>
  <c r="G93" i="9"/>
  <c r="E93" i="9" s="1"/>
  <c r="B93" i="9" s="1"/>
  <c r="F93" i="9"/>
  <c r="H92" i="9"/>
  <c r="G92" i="9"/>
  <c r="F92" i="9"/>
  <c r="E92" i="9"/>
  <c r="B92" i="9" s="1"/>
  <c r="H91" i="9"/>
  <c r="G91" i="9"/>
  <c r="F91" i="9"/>
  <c r="E91" i="9"/>
  <c r="H90" i="9"/>
  <c r="G90" i="9"/>
  <c r="F90" i="9"/>
  <c r="H89" i="9"/>
  <c r="E89" i="9" s="1"/>
  <c r="B89" i="9" s="1"/>
  <c r="G89" i="9"/>
  <c r="F89" i="9"/>
  <c r="H88" i="9"/>
  <c r="G88" i="9"/>
  <c r="F88" i="9"/>
  <c r="E88" i="9"/>
  <c r="B88" i="9" s="1"/>
  <c r="H87" i="9"/>
  <c r="G87" i="9"/>
  <c r="E87" i="9" s="1"/>
  <c r="B87" i="9" s="1"/>
  <c r="F87" i="9"/>
  <c r="H86" i="9"/>
  <c r="G86" i="9"/>
  <c r="F86" i="9"/>
  <c r="H85" i="9"/>
  <c r="G85" i="9"/>
  <c r="E85" i="9" s="1"/>
  <c r="B85" i="9" s="1"/>
  <c r="F85" i="9"/>
  <c r="H84" i="9"/>
  <c r="G84" i="9"/>
  <c r="F84" i="9"/>
  <c r="E84" i="9"/>
  <c r="B84" i="9" s="1"/>
  <c r="H83" i="9"/>
  <c r="G83" i="9"/>
  <c r="F83" i="9"/>
  <c r="E83" i="9"/>
  <c r="H82" i="9"/>
  <c r="G82" i="9"/>
  <c r="F82" i="9"/>
  <c r="H81" i="9"/>
  <c r="E81" i="9" s="1"/>
  <c r="B81" i="9" s="1"/>
  <c r="G81" i="9"/>
  <c r="F81" i="9"/>
  <c r="H80" i="9"/>
  <c r="G80" i="9"/>
  <c r="F80" i="9"/>
  <c r="E80" i="9"/>
  <c r="B80" i="9" s="1"/>
  <c r="H79" i="9"/>
  <c r="G79" i="9"/>
  <c r="E79" i="9" s="1"/>
  <c r="B79" i="9" s="1"/>
  <c r="F79" i="9"/>
  <c r="H78" i="9"/>
  <c r="G78" i="9"/>
  <c r="F78" i="9"/>
  <c r="H77" i="9"/>
  <c r="G77" i="9"/>
  <c r="E77" i="9" s="1"/>
  <c r="B77" i="9" s="1"/>
  <c r="F77" i="9"/>
  <c r="H76" i="9"/>
  <c r="G76" i="9"/>
  <c r="F76" i="9"/>
  <c r="E76" i="9"/>
  <c r="B76" i="9" s="1"/>
  <c r="H75" i="9"/>
  <c r="G75" i="9"/>
  <c r="F75" i="9"/>
  <c r="E75" i="9"/>
  <c r="H74" i="9"/>
  <c r="G74" i="9"/>
  <c r="F74" i="9"/>
  <c r="H73" i="9"/>
  <c r="E73" i="9" s="1"/>
  <c r="B73" i="9" s="1"/>
  <c r="G73" i="9"/>
  <c r="F73" i="9"/>
  <c r="H72" i="9"/>
  <c r="G72" i="9"/>
  <c r="F72" i="9"/>
  <c r="E72" i="9"/>
  <c r="B72" i="9" s="1"/>
  <c r="H71" i="9"/>
  <c r="G71" i="9"/>
  <c r="E71" i="9" s="1"/>
  <c r="B71" i="9" s="1"/>
  <c r="F71" i="9"/>
  <c r="H70" i="9"/>
  <c r="G70" i="9"/>
  <c r="F70" i="9"/>
  <c r="H69" i="9"/>
  <c r="G69" i="9"/>
  <c r="E69" i="9" s="1"/>
  <c r="B69" i="9" s="1"/>
  <c r="F69" i="9"/>
  <c r="H68" i="9"/>
  <c r="G68" i="9"/>
  <c r="F68" i="9"/>
  <c r="E68" i="9"/>
  <c r="B68" i="9" s="1"/>
  <c r="H67" i="9"/>
  <c r="G67" i="9"/>
  <c r="F67" i="9"/>
  <c r="E67" i="9"/>
  <c r="H66" i="9"/>
  <c r="G66" i="9"/>
  <c r="F66" i="9"/>
  <c r="H65" i="9"/>
  <c r="E65" i="9" s="1"/>
  <c r="B65" i="9" s="1"/>
  <c r="G65" i="9"/>
  <c r="F65" i="9"/>
  <c r="H64" i="9"/>
  <c r="G64" i="9"/>
  <c r="F64" i="9"/>
  <c r="E64" i="9"/>
  <c r="B64" i="9" s="1"/>
  <c r="H63" i="9"/>
  <c r="G63" i="9"/>
  <c r="E63" i="9" s="1"/>
  <c r="B63" i="9" s="1"/>
  <c r="F63" i="9"/>
  <c r="H62" i="9"/>
  <c r="G62" i="9"/>
  <c r="F62" i="9"/>
  <c r="H61" i="9"/>
  <c r="G61" i="9"/>
  <c r="E61" i="9" s="1"/>
  <c r="B61" i="9" s="1"/>
  <c r="F61" i="9"/>
  <c r="H60" i="9"/>
  <c r="G60" i="9"/>
  <c r="F60" i="9"/>
  <c r="E60" i="9"/>
  <c r="B60" i="9" s="1"/>
  <c r="H59" i="9"/>
  <c r="G59" i="9"/>
  <c r="F59" i="9"/>
  <c r="E59" i="9"/>
  <c r="H58" i="9"/>
  <c r="G58" i="9"/>
  <c r="F58" i="9"/>
  <c r="H57" i="9"/>
  <c r="E57" i="9" s="1"/>
  <c r="B57" i="9" s="1"/>
  <c r="G57" i="9"/>
  <c r="F57" i="9"/>
  <c r="H56" i="9"/>
  <c r="G56" i="9"/>
  <c r="F56" i="9"/>
  <c r="E56" i="9"/>
  <c r="B56" i="9" s="1"/>
  <c r="H55" i="9"/>
  <c r="G55" i="9"/>
  <c r="E55" i="9" s="1"/>
  <c r="B55" i="9" s="1"/>
  <c r="F55" i="9"/>
  <c r="H54" i="9"/>
  <c r="G54" i="9"/>
  <c r="F54" i="9"/>
  <c r="H53" i="9"/>
  <c r="G53" i="9"/>
  <c r="E53" i="9" s="1"/>
  <c r="B53" i="9" s="1"/>
  <c r="F53" i="9"/>
  <c r="H52" i="9"/>
  <c r="G52" i="9"/>
  <c r="F52" i="9"/>
  <c r="E52" i="9"/>
  <c r="B52" i="9" s="1"/>
  <c r="H51" i="9"/>
  <c r="G51" i="9"/>
  <c r="F51" i="9"/>
  <c r="E51" i="9"/>
  <c r="H50" i="9"/>
  <c r="G50" i="9"/>
  <c r="F50" i="9"/>
  <c r="H49" i="9"/>
  <c r="E49" i="9" s="1"/>
  <c r="B49" i="9" s="1"/>
  <c r="G49" i="9"/>
  <c r="F49" i="9"/>
  <c r="H48" i="9"/>
  <c r="G48" i="9"/>
  <c r="F48" i="9"/>
  <c r="E48" i="9"/>
  <c r="B48" i="9" s="1"/>
  <c r="H47" i="9"/>
  <c r="G47" i="9"/>
  <c r="E47" i="9" s="1"/>
  <c r="B47" i="9" s="1"/>
  <c r="F47" i="9"/>
  <c r="H46" i="9"/>
  <c r="G46" i="9"/>
  <c r="F46" i="9"/>
  <c r="H45" i="9"/>
  <c r="G45" i="9"/>
  <c r="F45" i="9"/>
  <c r="H44" i="9"/>
  <c r="E44" i="9" s="1"/>
  <c r="B44" i="9" s="1"/>
  <c r="G44" i="9"/>
  <c r="F44" i="9"/>
  <c r="H43" i="9"/>
  <c r="E43" i="9" s="1"/>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E36" i="9"/>
  <c r="B36" i="9" s="1"/>
  <c r="H35" i="9"/>
  <c r="G35" i="9"/>
  <c r="F35" i="9"/>
  <c r="E35" i="9"/>
  <c r="H34" i="9"/>
  <c r="G34" i="9"/>
  <c r="F34" i="9"/>
  <c r="H33" i="9"/>
  <c r="E33" i="9" s="1"/>
  <c r="B33" i="9" s="1"/>
  <c r="G33" i="9"/>
  <c r="F33" i="9"/>
  <c r="H32" i="9"/>
  <c r="G32" i="9"/>
  <c r="E32" i="9" s="1"/>
  <c r="B32" i="9" s="1"/>
  <c r="F32" i="9"/>
  <c r="H31" i="9"/>
  <c r="G31" i="9"/>
  <c r="F31" i="9"/>
  <c r="H30" i="9"/>
  <c r="G30" i="9"/>
  <c r="F30" i="9"/>
  <c r="H29" i="9"/>
  <c r="G29" i="9"/>
  <c r="F29" i="9"/>
  <c r="H28" i="9"/>
  <c r="G28" i="9"/>
  <c r="F28" i="9"/>
  <c r="E28" i="9"/>
  <c r="B28" i="9" s="1"/>
  <c r="H27" i="9"/>
  <c r="E27" i="9" s="1"/>
  <c r="G27" i="9"/>
  <c r="F27" i="9"/>
  <c r="H26" i="9"/>
  <c r="G26" i="9"/>
  <c r="F26" i="9"/>
  <c r="H25" i="9"/>
  <c r="E25" i="9" s="1"/>
  <c r="B25" i="9" s="1"/>
  <c r="G25" i="9"/>
  <c r="F25" i="9"/>
  <c r="H24" i="9"/>
  <c r="G24" i="9"/>
  <c r="F24" i="9"/>
  <c r="E24" i="9"/>
  <c r="B24" i="9" s="1"/>
  <c r="H23" i="9"/>
  <c r="G23" i="9"/>
  <c r="E23" i="9" s="1"/>
  <c r="B23" i="9" s="1"/>
  <c r="F23" i="9"/>
  <c r="H22" i="9"/>
  <c r="G22" i="9"/>
  <c r="F22" i="9"/>
  <c r="H21" i="9"/>
  <c r="G21" i="9"/>
  <c r="E21" i="9" s="1"/>
  <c r="B21" i="9" s="1"/>
  <c r="F21" i="9"/>
  <c r="F20" i="9"/>
  <c r="F4" i="9"/>
  <c r="O3" i="9"/>
  <c r="I3" i="9"/>
  <c r="H3" i="9"/>
  <c r="G3" i="9"/>
  <c r="D101" i="8"/>
  <c r="D95" i="8"/>
  <c r="D90" i="8"/>
  <c r="D85" i="8"/>
  <c r="D80" i="8"/>
  <c r="D75" i="8"/>
  <c r="D70" i="8"/>
  <c r="D65" i="8"/>
  <c r="D60" i="8"/>
  <c r="D55" i="8"/>
  <c r="D49" i="8" s="1"/>
  <c r="C1524" i="1" s="1"/>
  <c r="G1524" i="1" s="1"/>
  <c r="D50" i="8"/>
  <c r="D44" i="8"/>
  <c r="D36" i="8"/>
  <c r="D26" i="8"/>
  <c r="D24" i="8" s="1"/>
  <c r="C1499" i="1" s="1"/>
  <c r="D18" i="8"/>
  <c r="D8" i="8"/>
  <c r="D6" i="8" s="1"/>
  <c r="E44" i="7"/>
  <c r="D44" i="7"/>
  <c r="E39" i="7"/>
  <c r="D39" i="7"/>
  <c r="D38" i="7" s="1"/>
  <c r="E38" i="7"/>
  <c r="E30" i="7"/>
  <c r="D30" i="7"/>
  <c r="E23" i="7"/>
  <c r="D23" i="7"/>
  <c r="E22" i="7"/>
  <c r="D22" i="7"/>
  <c r="E14" i="7"/>
  <c r="D14" i="7"/>
  <c r="E7" i="7"/>
  <c r="E6" i="7" s="1"/>
  <c r="E5" i="7" s="1"/>
  <c r="D7" i="7"/>
  <c r="D6" i="7" s="1"/>
  <c r="D5" i="7"/>
  <c r="F140" i="6"/>
  <c r="F139" i="6"/>
  <c r="F138" i="6"/>
  <c r="F137" i="6"/>
  <c r="F136" i="6"/>
  <c r="F135" i="6"/>
  <c r="F134" i="6"/>
  <c r="F133" i="6"/>
  <c r="F132" i="6"/>
  <c r="F131" i="6"/>
  <c r="F130" i="6"/>
  <c r="E130" i="6"/>
  <c r="D130" i="6"/>
  <c r="D129" i="6" s="1"/>
  <c r="F129"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E190" i="5" s="1"/>
  <c r="H291" i="9" s="1"/>
  <c r="D198" i="5"/>
  <c r="F198" i="5" s="1"/>
  <c r="F197" i="5"/>
  <c r="F196" i="5"/>
  <c r="F195" i="5"/>
  <c r="F194" i="5"/>
  <c r="F193" i="5"/>
  <c r="F192" i="5"/>
  <c r="F191" i="5"/>
  <c r="E191" i="5"/>
  <c r="D191" i="5"/>
  <c r="D190" i="5"/>
  <c r="F189" i="5"/>
  <c r="F188" i="5"/>
  <c r="F187" i="5"/>
  <c r="F186" i="5"/>
  <c r="F185" i="5"/>
  <c r="F184" i="5"/>
  <c r="F183" i="5"/>
  <c r="F182" i="5"/>
  <c r="F181" i="5"/>
  <c r="E180" i="5"/>
  <c r="D180" i="5"/>
  <c r="F180" i="5" s="1"/>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F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E590" i="4"/>
  <c r="D590" i="4"/>
  <c r="F590" i="4" s="1"/>
  <c r="F589" i="4"/>
  <c r="F588" i="4"/>
  <c r="E587" i="4"/>
  <c r="D587" i="4"/>
  <c r="F586" i="4"/>
  <c r="E585" i="4"/>
  <c r="D585" i="4"/>
  <c r="F585" i="4" s="1"/>
  <c r="F584" i="4"/>
  <c r="F583" i="4"/>
  <c r="F582" i="4"/>
  <c r="F581" i="4"/>
  <c r="E581" i="4"/>
  <c r="E580" i="4" s="1"/>
  <c r="D581" i="4"/>
  <c r="F579" i="4"/>
  <c r="F578" i="4"/>
  <c r="F577" i="4"/>
  <c r="E577" i="4"/>
  <c r="E567" i="4"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E522" i="4"/>
  <c r="D522" i="4"/>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E490" i="4"/>
  <c r="D490" i="4"/>
  <c r="F490" i="4" s="1"/>
  <c r="F489" i="4"/>
  <c r="F488" i="4"/>
  <c r="F487" i="4"/>
  <c r="F486" i="4"/>
  <c r="E485" i="4"/>
  <c r="D485" i="4"/>
  <c r="F485" i="4" s="1"/>
  <c r="D484" i="4"/>
  <c r="F483" i="4"/>
  <c r="F482" i="4"/>
  <c r="E481" i="4"/>
  <c r="D481" i="4"/>
  <c r="F481" i="4" s="1"/>
  <c r="F480" i="4"/>
  <c r="F479" i="4"/>
  <c r="F478" i="4"/>
  <c r="E478" i="4"/>
  <c r="D478" i="4"/>
  <c r="F477" i="4"/>
  <c r="F476" i="4"/>
  <c r="F475" i="4"/>
  <c r="F474" i="4"/>
  <c r="E473" i="4"/>
  <c r="D473" i="4"/>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F417"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5" i="4"/>
  <c r="F354" i="4"/>
  <c r="F353" i="4"/>
  <c r="F352" i="4"/>
  <c r="E352" i="4"/>
  <c r="D352" i="4"/>
  <c r="E351"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E65" i="4"/>
  <c r="D65" i="4"/>
  <c r="F64" i="4"/>
  <c r="F63" i="4"/>
  <c r="E62" i="4"/>
  <c r="F62" i="4" s="1"/>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H1578" i="1" s="1"/>
  <c r="C1577" i="1"/>
  <c r="H1577" i="1" s="1"/>
  <c r="C1576" i="1"/>
  <c r="G1576" i="1" s="1"/>
  <c r="H1575" i="1"/>
  <c r="G1575" i="1"/>
  <c r="C1575" i="1"/>
  <c r="H1574" i="1"/>
  <c r="C1574" i="1"/>
  <c r="G1574" i="1" s="1"/>
  <c r="C1573" i="1"/>
  <c r="H1573" i="1" s="1"/>
  <c r="C1572" i="1"/>
  <c r="G1572" i="1" s="1"/>
  <c r="H1571" i="1"/>
  <c r="G1571" i="1"/>
  <c r="C1571" i="1"/>
  <c r="C1570" i="1"/>
  <c r="H1570" i="1" s="1"/>
  <c r="C1569" i="1"/>
  <c r="H1569" i="1" s="1"/>
  <c r="C1568" i="1"/>
  <c r="G1568" i="1" s="1"/>
  <c r="C1567" i="1"/>
  <c r="H1567" i="1" s="1"/>
  <c r="C1566" i="1"/>
  <c r="G1566" i="1" s="1"/>
  <c r="C1565" i="1"/>
  <c r="H1565" i="1" s="1"/>
  <c r="C1564" i="1"/>
  <c r="G1564" i="1" s="1"/>
  <c r="H1563" i="1"/>
  <c r="G1563" i="1"/>
  <c r="C1563" i="1"/>
  <c r="C1562" i="1"/>
  <c r="H1562" i="1" s="1"/>
  <c r="C1561" i="1"/>
  <c r="H1561" i="1" s="1"/>
  <c r="C1560" i="1"/>
  <c r="G1560" i="1" s="1"/>
  <c r="H1559" i="1"/>
  <c r="G1559" i="1"/>
  <c r="C1559" i="1"/>
  <c r="H1558" i="1"/>
  <c r="C1558" i="1"/>
  <c r="G1558" i="1" s="1"/>
  <c r="C1557" i="1"/>
  <c r="H1557" i="1" s="1"/>
  <c r="C1556" i="1"/>
  <c r="G1556" i="1" s="1"/>
  <c r="H1555" i="1"/>
  <c r="G1555" i="1"/>
  <c r="C1555" i="1"/>
  <c r="C1554" i="1"/>
  <c r="H1554" i="1" s="1"/>
  <c r="C1553" i="1"/>
  <c r="H1553" i="1" s="1"/>
  <c r="C1552" i="1"/>
  <c r="G1552" i="1" s="1"/>
  <c r="H1551" i="1"/>
  <c r="G1551" i="1"/>
  <c r="C1551" i="1"/>
  <c r="H1550" i="1"/>
  <c r="C1550" i="1"/>
  <c r="G1550" i="1" s="1"/>
  <c r="C1549" i="1"/>
  <c r="H1549" i="1" s="1"/>
  <c r="C1548" i="1"/>
  <c r="G1548" i="1" s="1"/>
  <c r="H1547" i="1"/>
  <c r="G1547" i="1"/>
  <c r="C1547" i="1"/>
  <c r="C1546" i="1"/>
  <c r="H1546" i="1" s="1"/>
  <c r="C1545" i="1"/>
  <c r="H1545" i="1" s="1"/>
  <c r="C1544" i="1"/>
  <c r="G1544" i="1" s="1"/>
  <c r="H1543" i="1"/>
  <c r="G1543" i="1"/>
  <c r="C1543" i="1"/>
  <c r="H1542" i="1"/>
  <c r="C1542" i="1"/>
  <c r="G1542" i="1" s="1"/>
  <c r="C1541" i="1"/>
  <c r="H1541" i="1" s="1"/>
  <c r="C1540" i="1"/>
  <c r="G1540" i="1" s="1"/>
  <c r="H1539" i="1"/>
  <c r="G1539" i="1"/>
  <c r="C1539" i="1"/>
  <c r="C1538" i="1"/>
  <c r="H1538" i="1" s="1"/>
  <c r="C1537" i="1"/>
  <c r="H1537" i="1" s="1"/>
  <c r="C1536" i="1"/>
  <c r="G1536" i="1" s="1"/>
  <c r="H1535" i="1"/>
  <c r="G1535" i="1"/>
  <c r="C1535" i="1"/>
  <c r="C1534" i="1"/>
  <c r="G1534" i="1" s="1"/>
  <c r="C1533" i="1"/>
  <c r="H1533" i="1" s="1"/>
  <c r="C1532" i="1"/>
  <c r="G1532" i="1" s="1"/>
  <c r="G1531" i="1"/>
  <c r="C1531" i="1"/>
  <c r="H1531" i="1" s="1"/>
  <c r="C1529" i="1"/>
  <c r="H1529" i="1" s="1"/>
  <c r="C1528" i="1"/>
  <c r="G1528" i="1" s="1"/>
  <c r="H1527" i="1"/>
  <c r="G1527" i="1"/>
  <c r="C1527" i="1"/>
  <c r="H1526" i="1"/>
  <c r="C1526" i="1"/>
  <c r="G1526" i="1" s="1"/>
  <c r="C1525" i="1"/>
  <c r="H1525" i="1" s="1"/>
  <c r="H1523" i="1"/>
  <c r="G1523" i="1"/>
  <c r="C1523" i="1"/>
  <c r="C1522" i="1"/>
  <c r="H1522" i="1" s="1"/>
  <c r="C1521" i="1"/>
  <c r="H1521" i="1" s="1"/>
  <c r="C1520" i="1"/>
  <c r="G1520" i="1" s="1"/>
  <c r="H1516" i="1"/>
  <c r="C1516" i="1"/>
  <c r="G1516" i="1" s="1"/>
  <c r="H1515" i="1"/>
  <c r="C1515" i="1"/>
  <c r="G1515" i="1" s="1"/>
  <c r="G1514" i="1"/>
  <c r="C1514" i="1"/>
  <c r="H1514" i="1" s="1"/>
  <c r="G1513" i="1"/>
  <c r="C1513" i="1"/>
  <c r="H1513" i="1" s="1"/>
  <c r="H1512" i="1"/>
  <c r="C1512" i="1"/>
  <c r="G1512" i="1" s="1"/>
  <c r="H1511" i="1"/>
  <c r="G1511" i="1"/>
  <c r="C1511" i="1"/>
  <c r="H1510" i="1"/>
  <c r="G1510" i="1"/>
  <c r="C1510" i="1"/>
  <c r="C1509" i="1"/>
  <c r="H1509" i="1" s="1"/>
  <c r="C1508" i="1"/>
  <c r="G1508" i="1" s="1"/>
  <c r="H1507" i="1"/>
  <c r="G1507" i="1"/>
  <c r="C1507" i="1"/>
  <c r="G1506" i="1"/>
  <c r="C1506" i="1"/>
  <c r="H1506" i="1" s="1"/>
  <c r="G1505" i="1"/>
  <c r="C1505" i="1"/>
  <c r="H1505" i="1" s="1"/>
  <c r="H1504" i="1"/>
  <c r="C1504" i="1"/>
  <c r="G1504" i="1" s="1"/>
  <c r="H1503" i="1"/>
  <c r="C1503" i="1"/>
  <c r="G1503" i="1" s="1"/>
  <c r="C1502" i="1"/>
  <c r="H1502" i="1" s="1"/>
  <c r="H1500" i="1"/>
  <c r="C1500" i="1"/>
  <c r="G1500" i="1" s="1"/>
  <c r="G1498" i="1"/>
  <c r="C1498" i="1"/>
  <c r="H1498" i="1" s="1"/>
  <c r="G1497" i="1"/>
  <c r="C1497" i="1"/>
  <c r="H1497" i="1" s="1"/>
  <c r="H1496" i="1"/>
  <c r="C1496" i="1"/>
  <c r="G1496" i="1" s="1"/>
  <c r="H1495" i="1"/>
  <c r="G1495" i="1"/>
  <c r="C1495" i="1"/>
  <c r="H1494" i="1"/>
  <c r="G1494" i="1"/>
  <c r="C1494" i="1"/>
  <c r="C1493" i="1"/>
  <c r="H1493" i="1" s="1"/>
  <c r="C1492" i="1"/>
  <c r="G1492" i="1" s="1"/>
  <c r="G1491" i="1"/>
  <c r="C1491" i="1"/>
  <c r="H1491" i="1" s="1"/>
  <c r="C1490" i="1"/>
  <c r="G1490" i="1" s="1"/>
  <c r="G1489" i="1"/>
  <c r="C1489" i="1"/>
  <c r="H1489" i="1" s="1"/>
  <c r="C1488" i="1"/>
  <c r="G1488" i="1" s="1"/>
  <c r="H1487" i="1"/>
  <c r="G1487" i="1"/>
  <c r="C1487" i="1"/>
  <c r="G1486" i="1"/>
  <c r="C1486" i="1"/>
  <c r="H1486" i="1" s="1"/>
  <c r="C1485" i="1"/>
  <c r="H1485" i="1" s="1"/>
  <c r="C1484" i="1"/>
  <c r="G1484" i="1" s="1"/>
  <c r="C1483" i="1"/>
  <c r="G1483" i="1" s="1"/>
  <c r="C1482" i="1"/>
  <c r="G1482" i="1" s="1"/>
  <c r="C1481" i="1"/>
  <c r="H1481" i="1" s="1"/>
  <c r="C1480" i="1"/>
  <c r="G1480" i="1" s="1"/>
  <c r="D1479" i="1"/>
  <c r="C1479" i="1"/>
  <c r="H1478" i="1"/>
  <c r="G1478" i="1"/>
  <c r="I1478" i="1" s="1"/>
  <c r="D1478" i="1"/>
  <c r="C1478" i="1"/>
  <c r="J1478" i="1" s="1"/>
  <c r="D1477" i="1"/>
  <c r="C1477" i="1"/>
  <c r="H1477" i="1" s="1"/>
  <c r="D1476" i="1"/>
  <c r="C1476" i="1"/>
  <c r="J1476" i="1" s="1"/>
  <c r="D1475" i="1"/>
  <c r="C1475" i="1"/>
  <c r="H1475" i="1" s="1"/>
  <c r="D1474" i="1"/>
  <c r="G1474" i="1" s="1"/>
  <c r="C1474" i="1"/>
  <c r="H1473" i="1"/>
  <c r="G1473" i="1"/>
  <c r="I1473" i="1" s="1"/>
  <c r="D1473" i="1"/>
  <c r="C1473" i="1"/>
  <c r="J1473" i="1" s="1"/>
  <c r="D1472" i="1"/>
  <c r="C1472" i="1"/>
  <c r="H1472" i="1" s="1"/>
  <c r="D1471" i="1"/>
  <c r="C1471" i="1"/>
  <c r="J1471" i="1" s="1"/>
  <c r="D1470" i="1"/>
  <c r="C1470" i="1"/>
  <c r="H1470" i="1" s="1"/>
  <c r="D1469" i="1"/>
  <c r="C1469" i="1"/>
  <c r="H1469" i="1" s="1"/>
  <c r="D1468" i="1"/>
  <c r="G1468" i="1" s="1"/>
  <c r="C1468" i="1"/>
  <c r="H1467" i="1"/>
  <c r="G1467" i="1"/>
  <c r="I1467" i="1" s="1"/>
  <c r="D1467" i="1"/>
  <c r="C1467" i="1"/>
  <c r="J1467" i="1" s="1"/>
  <c r="D1466" i="1"/>
  <c r="C1466" i="1"/>
  <c r="H1466" i="1" s="1"/>
  <c r="D1465" i="1"/>
  <c r="C1465" i="1"/>
  <c r="J1465" i="1" s="1"/>
  <c r="D1464" i="1"/>
  <c r="G1464" i="1" s="1"/>
  <c r="C1464" i="1"/>
  <c r="H1463" i="1"/>
  <c r="G1463" i="1"/>
  <c r="I1463" i="1" s="1"/>
  <c r="D1463" i="1"/>
  <c r="C1463" i="1"/>
  <c r="J1463" i="1" s="1"/>
  <c r="D1462" i="1"/>
  <c r="C1462" i="1"/>
  <c r="H1462" i="1" s="1"/>
  <c r="G1461" i="1"/>
  <c r="D1461" i="1"/>
  <c r="C1461" i="1"/>
  <c r="D1460" i="1"/>
  <c r="C1460" i="1"/>
  <c r="J1460" i="1" s="1"/>
  <c r="D1459" i="1"/>
  <c r="C1459" i="1"/>
  <c r="G1459" i="1" s="1"/>
  <c r="G1458" i="1"/>
  <c r="D1458" i="1"/>
  <c r="C1458" i="1"/>
  <c r="J1458" i="1" s="1"/>
  <c r="G1457" i="1"/>
  <c r="D1457" i="1"/>
  <c r="C1457" i="1"/>
  <c r="D1456" i="1"/>
  <c r="C1456" i="1"/>
  <c r="J1456" i="1" s="1"/>
  <c r="D1455" i="1"/>
  <c r="C1455" i="1"/>
  <c r="G1455" i="1" s="1"/>
  <c r="D1454" i="1"/>
  <c r="C1454" i="1"/>
  <c r="H1454" i="1" s="1"/>
  <c r="G1453" i="1"/>
  <c r="D1453" i="1"/>
  <c r="C1453" i="1"/>
  <c r="D1452" i="1"/>
  <c r="C1452" i="1"/>
  <c r="J1452" i="1" s="1"/>
  <c r="D1451" i="1"/>
  <c r="C1451" i="1"/>
  <c r="G1451" i="1" s="1"/>
  <c r="G1450" i="1"/>
  <c r="D1450" i="1"/>
  <c r="C1450" i="1"/>
  <c r="J1450" i="1" s="1"/>
  <c r="G1449" i="1"/>
  <c r="D1449" i="1"/>
  <c r="C1449" i="1"/>
  <c r="D1448" i="1"/>
  <c r="C1448" i="1"/>
  <c r="J1448" i="1" s="1"/>
  <c r="D1447" i="1"/>
  <c r="C1447" i="1"/>
  <c r="G1447" i="1" s="1"/>
  <c r="G1446" i="1"/>
  <c r="D1446" i="1"/>
  <c r="C1446" i="1"/>
  <c r="J1446" i="1" s="1"/>
  <c r="H1445" i="1"/>
  <c r="D1445" i="1"/>
  <c r="C1445" i="1"/>
  <c r="J1445" i="1" s="1"/>
  <c r="H1444" i="1"/>
  <c r="G1444" i="1"/>
  <c r="D1444" i="1"/>
  <c r="J1444" i="1" s="1"/>
  <c r="C1444" i="1"/>
  <c r="D1443" i="1"/>
  <c r="C1443" i="1"/>
  <c r="G1443" i="1" s="1"/>
  <c r="D1442" i="1"/>
  <c r="J1442" i="1" s="1"/>
  <c r="C1442" i="1"/>
  <c r="H1441" i="1"/>
  <c r="D1441" i="1"/>
  <c r="C1441" i="1"/>
  <c r="H1440" i="1"/>
  <c r="G1440" i="1"/>
  <c r="D1440" i="1"/>
  <c r="J1440" i="1" s="1"/>
  <c r="C1440" i="1"/>
  <c r="D1439" i="1"/>
  <c r="C1439" i="1"/>
  <c r="G1439" i="1" s="1"/>
  <c r="H1438" i="1"/>
  <c r="D1438" i="1"/>
  <c r="C1438" i="1"/>
  <c r="H1437" i="1"/>
  <c r="D1437" i="1"/>
  <c r="C1437" i="1"/>
  <c r="D1436" i="1"/>
  <c r="C1436" i="1"/>
  <c r="H1434" i="1"/>
  <c r="D1434" i="1"/>
  <c r="C1434" i="1"/>
  <c r="H1433" i="1"/>
  <c r="D1433" i="1"/>
  <c r="C1433" i="1"/>
  <c r="D1432" i="1"/>
  <c r="C1432" i="1"/>
  <c r="H1432" i="1" s="1"/>
  <c r="D1431" i="1"/>
  <c r="C1431" i="1"/>
  <c r="H1430" i="1"/>
  <c r="D1430" i="1"/>
  <c r="C1430" i="1"/>
  <c r="H1429" i="1"/>
  <c r="D1429" i="1"/>
  <c r="C1429" i="1"/>
  <c r="D1428" i="1"/>
  <c r="C1428" i="1"/>
  <c r="H1428" i="1" s="1"/>
  <c r="D1427" i="1"/>
  <c r="C1427" i="1"/>
  <c r="H1426" i="1"/>
  <c r="D1426" i="1"/>
  <c r="C1426" i="1"/>
  <c r="H1425" i="1"/>
  <c r="D1425" i="1"/>
  <c r="C1425" i="1"/>
  <c r="D1424" i="1"/>
  <c r="C1424" i="1"/>
  <c r="H1424" i="1" s="1"/>
  <c r="D1423" i="1"/>
  <c r="C1423" i="1"/>
  <c r="H1422" i="1"/>
  <c r="D1422" i="1"/>
  <c r="C1422" i="1"/>
  <c r="H1421" i="1"/>
  <c r="D1421" i="1"/>
  <c r="C1421" i="1"/>
  <c r="D1420" i="1"/>
  <c r="C1420" i="1"/>
  <c r="D1419" i="1"/>
  <c r="C1419" i="1"/>
  <c r="H1418" i="1"/>
  <c r="D1418" i="1"/>
  <c r="C1418" i="1"/>
  <c r="H1417" i="1"/>
  <c r="D1417" i="1"/>
  <c r="C1417" i="1"/>
  <c r="D1416" i="1"/>
  <c r="C1416" i="1"/>
  <c r="D1415" i="1"/>
  <c r="C1415" i="1"/>
  <c r="H1414" i="1"/>
  <c r="D1414" i="1"/>
  <c r="C1414" i="1"/>
  <c r="H1413" i="1"/>
  <c r="D1413" i="1"/>
  <c r="C1413" i="1"/>
  <c r="D1412" i="1"/>
  <c r="C1412" i="1"/>
  <c r="D1411" i="1"/>
  <c r="C1411" i="1"/>
  <c r="H1410" i="1"/>
  <c r="D1410" i="1"/>
  <c r="C1410" i="1"/>
  <c r="H1409" i="1"/>
  <c r="D1409" i="1"/>
  <c r="C1409" i="1"/>
  <c r="D1408" i="1"/>
  <c r="D1407" i="1"/>
  <c r="G1407" i="1" s="1"/>
  <c r="C1407" i="1"/>
  <c r="G1406" i="1"/>
  <c r="D1406" i="1"/>
  <c r="C1406" i="1"/>
  <c r="H1406" i="1" s="1"/>
  <c r="D1405" i="1"/>
  <c r="G1405" i="1" s="1"/>
  <c r="C1405" i="1"/>
  <c r="G1404" i="1"/>
  <c r="D1404" i="1"/>
  <c r="C1404" i="1"/>
  <c r="H1404" i="1" s="1"/>
  <c r="D1403" i="1"/>
  <c r="G1403" i="1" s="1"/>
  <c r="C1403" i="1"/>
  <c r="G1402" i="1"/>
  <c r="D1402" i="1"/>
  <c r="C1402" i="1"/>
  <c r="H1402" i="1" s="1"/>
  <c r="D1401" i="1"/>
  <c r="G1401" i="1" s="1"/>
  <c r="C1401" i="1"/>
  <c r="G1400" i="1"/>
  <c r="D1400" i="1"/>
  <c r="C1400" i="1"/>
  <c r="H1400" i="1" s="1"/>
  <c r="D1399" i="1"/>
  <c r="G1399" i="1" s="1"/>
  <c r="C1399" i="1"/>
  <c r="G1398" i="1"/>
  <c r="D1398" i="1"/>
  <c r="C1398" i="1"/>
  <c r="H1398" i="1" s="1"/>
  <c r="D1397" i="1"/>
  <c r="G1397" i="1" s="1"/>
  <c r="C1397" i="1"/>
  <c r="G1396" i="1"/>
  <c r="D1396" i="1"/>
  <c r="C1396" i="1"/>
  <c r="H1396" i="1" s="1"/>
  <c r="D1395" i="1"/>
  <c r="G1395" i="1" s="1"/>
  <c r="C1395" i="1"/>
  <c r="G1394" i="1"/>
  <c r="D1394" i="1"/>
  <c r="C1394" i="1"/>
  <c r="H1394" i="1" s="1"/>
  <c r="D1393" i="1"/>
  <c r="G1393" i="1" s="1"/>
  <c r="C1393" i="1"/>
  <c r="G1392" i="1"/>
  <c r="D1392" i="1"/>
  <c r="C1392" i="1"/>
  <c r="H1392" i="1" s="1"/>
  <c r="D1391" i="1"/>
  <c r="G1391" i="1" s="1"/>
  <c r="C1391" i="1"/>
  <c r="G1390" i="1"/>
  <c r="D1390" i="1"/>
  <c r="C1390" i="1"/>
  <c r="H1390" i="1" s="1"/>
  <c r="D1389" i="1"/>
  <c r="G1389" i="1" s="1"/>
  <c r="C1389" i="1"/>
  <c r="G1388" i="1"/>
  <c r="D1388" i="1"/>
  <c r="C1388" i="1"/>
  <c r="H1388" i="1" s="1"/>
  <c r="D1387" i="1"/>
  <c r="G1387" i="1" s="1"/>
  <c r="C1387" i="1"/>
  <c r="G1386" i="1"/>
  <c r="D1386" i="1"/>
  <c r="C1386" i="1"/>
  <c r="H1386" i="1" s="1"/>
  <c r="D1385" i="1"/>
  <c r="G1385" i="1" s="1"/>
  <c r="C1385" i="1"/>
  <c r="G1384" i="1"/>
  <c r="D1384" i="1"/>
  <c r="C1384" i="1"/>
  <c r="H1384" i="1" s="1"/>
  <c r="D1383" i="1"/>
  <c r="G1383" i="1" s="1"/>
  <c r="C1383" i="1"/>
  <c r="G1382" i="1"/>
  <c r="D1382" i="1"/>
  <c r="C1382" i="1"/>
  <c r="H1382" i="1" s="1"/>
  <c r="D1381" i="1"/>
  <c r="G1381" i="1" s="1"/>
  <c r="C1381" i="1"/>
  <c r="G1380" i="1"/>
  <c r="D1380" i="1"/>
  <c r="C1380" i="1"/>
  <c r="H1380" i="1" s="1"/>
  <c r="D1379" i="1"/>
  <c r="G1379" i="1" s="1"/>
  <c r="C1379" i="1"/>
  <c r="G1378" i="1"/>
  <c r="D1378" i="1"/>
  <c r="C1378" i="1"/>
  <c r="H1378" i="1" s="1"/>
  <c r="D1377" i="1"/>
  <c r="G1377" i="1" s="1"/>
  <c r="C1377" i="1"/>
  <c r="G1376" i="1"/>
  <c r="D1376" i="1"/>
  <c r="C1376" i="1"/>
  <c r="H1376" i="1" s="1"/>
  <c r="D1375" i="1"/>
  <c r="G1375" i="1" s="1"/>
  <c r="C1375" i="1"/>
  <c r="G1374" i="1"/>
  <c r="D1374" i="1"/>
  <c r="C1374" i="1"/>
  <c r="H1374" i="1" s="1"/>
  <c r="D1373" i="1"/>
  <c r="G1373" i="1" s="1"/>
  <c r="C1373" i="1"/>
  <c r="G1372" i="1"/>
  <c r="D1372" i="1"/>
  <c r="C1372" i="1"/>
  <c r="H1372" i="1" s="1"/>
  <c r="D1371" i="1"/>
  <c r="G1371" i="1" s="1"/>
  <c r="C1371" i="1"/>
  <c r="G1370" i="1"/>
  <c r="D1370" i="1"/>
  <c r="C1370" i="1"/>
  <c r="H1370" i="1" s="1"/>
  <c r="D1369" i="1"/>
  <c r="G1369" i="1" s="1"/>
  <c r="C1369" i="1"/>
  <c r="G1368" i="1"/>
  <c r="D1368" i="1"/>
  <c r="C1368" i="1"/>
  <c r="H1368" i="1" s="1"/>
  <c r="D1367" i="1"/>
  <c r="G1367" i="1" s="1"/>
  <c r="C1367" i="1"/>
  <c r="G1366" i="1"/>
  <c r="D1366" i="1"/>
  <c r="C1366" i="1"/>
  <c r="H1366" i="1" s="1"/>
  <c r="D1365" i="1"/>
  <c r="G1365" i="1" s="1"/>
  <c r="C1365" i="1"/>
  <c r="G1364" i="1"/>
  <c r="D1364" i="1"/>
  <c r="C1364" i="1"/>
  <c r="H1364" i="1" s="1"/>
  <c r="D1363" i="1"/>
  <c r="G1363" i="1" s="1"/>
  <c r="C1363" i="1"/>
  <c r="G1362" i="1"/>
  <c r="D1362" i="1"/>
  <c r="C1362" i="1"/>
  <c r="H1362" i="1" s="1"/>
  <c r="D1361" i="1"/>
  <c r="G1361" i="1" s="1"/>
  <c r="C1361" i="1"/>
  <c r="G1360" i="1"/>
  <c r="D1360" i="1"/>
  <c r="C1360" i="1"/>
  <c r="H1360" i="1" s="1"/>
  <c r="D1359" i="1"/>
  <c r="G1359" i="1" s="1"/>
  <c r="C1359" i="1"/>
  <c r="G1358" i="1"/>
  <c r="D1358" i="1"/>
  <c r="C1358" i="1"/>
  <c r="H1358" i="1" s="1"/>
  <c r="D1357" i="1"/>
  <c r="G1357" i="1" s="1"/>
  <c r="C1357" i="1"/>
  <c r="D1356" i="1"/>
  <c r="C1356" i="1"/>
  <c r="H1356" i="1" s="1"/>
  <c r="D1355" i="1"/>
  <c r="G1355" i="1" s="1"/>
  <c r="C1355" i="1"/>
  <c r="G1354" i="1"/>
  <c r="D1354" i="1"/>
  <c r="C1354" i="1"/>
  <c r="H1354" i="1" s="1"/>
  <c r="D1353" i="1"/>
  <c r="C1353" i="1"/>
  <c r="G1353" i="1" s="1"/>
  <c r="D1352" i="1"/>
  <c r="C1352" i="1"/>
  <c r="H1352" i="1" s="1"/>
  <c r="D1351" i="1"/>
  <c r="G1351" i="1" s="1"/>
  <c r="C1351" i="1"/>
  <c r="G1350" i="1"/>
  <c r="D1350" i="1"/>
  <c r="C1350" i="1"/>
  <c r="H1350" i="1" s="1"/>
  <c r="D1349" i="1"/>
  <c r="C1349" i="1"/>
  <c r="G1349" i="1" s="1"/>
  <c r="D1348" i="1"/>
  <c r="C1348" i="1"/>
  <c r="H1348" i="1" s="1"/>
  <c r="D1347" i="1"/>
  <c r="G1347" i="1" s="1"/>
  <c r="C1347" i="1"/>
  <c r="G1346" i="1"/>
  <c r="D1346" i="1"/>
  <c r="C1346" i="1"/>
  <c r="H1346" i="1" s="1"/>
  <c r="D1345" i="1"/>
  <c r="C1345" i="1"/>
  <c r="G1345" i="1" s="1"/>
  <c r="D1344" i="1"/>
  <c r="C1344" i="1"/>
  <c r="H1344" i="1" s="1"/>
  <c r="D1343" i="1"/>
  <c r="G1343" i="1" s="1"/>
  <c r="C1343" i="1"/>
  <c r="G1342" i="1"/>
  <c r="D1342" i="1"/>
  <c r="C1342" i="1"/>
  <c r="H1342" i="1" s="1"/>
  <c r="D1341" i="1"/>
  <c r="C1341" i="1"/>
  <c r="G1341" i="1" s="1"/>
  <c r="D1340" i="1"/>
  <c r="C1340" i="1"/>
  <c r="H1340" i="1" s="1"/>
  <c r="D1339" i="1"/>
  <c r="G1339" i="1" s="1"/>
  <c r="C1339" i="1"/>
  <c r="G1338" i="1"/>
  <c r="D1338" i="1"/>
  <c r="C1338" i="1"/>
  <c r="H1338" i="1" s="1"/>
  <c r="D1337" i="1"/>
  <c r="C1337" i="1"/>
  <c r="G1337" i="1" s="1"/>
  <c r="D1336" i="1"/>
  <c r="C1336" i="1"/>
  <c r="H1336" i="1" s="1"/>
  <c r="D1335" i="1"/>
  <c r="G1335" i="1" s="1"/>
  <c r="C1335" i="1"/>
  <c r="G1334" i="1"/>
  <c r="D1334" i="1"/>
  <c r="C1334" i="1"/>
  <c r="H1334" i="1" s="1"/>
  <c r="D1333" i="1"/>
  <c r="C1333" i="1"/>
  <c r="G1333" i="1" s="1"/>
  <c r="D1332" i="1"/>
  <c r="C1332" i="1"/>
  <c r="H1332" i="1" s="1"/>
  <c r="D1331" i="1"/>
  <c r="G1331" i="1" s="1"/>
  <c r="C1331" i="1"/>
  <c r="G1330" i="1"/>
  <c r="D1330" i="1"/>
  <c r="C1330" i="1"/>
  <c r="H1330" i="1" s="1"/>
  <c r="D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C1267" i="1"/>
  <c r="H1267" i="1" s="1"/>
  <c r="D1266" i="1"/>
  <c r="H1266" i="1" s="1"/>
  <c r="C1266" i="1"/>
  <c r="G1266" i="1" s="1"/>
  <c r="D1265" i="1"/>
  <c r="H1265" i="1" s="1"/>
  <c r="C1265" i="1"/>
  <c r="G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G1033" i="1"/>
  <c r="D1033" i="1"/>
  <c r="C1033" i="1"/>
  <c r="D1032" i="1"/>
  <c r="C1032" i="1"/>
  <c r="G1032" i="1" s="1"/>
  <c r="D1031" i="1"/>
  <c r="C1031" i="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H704" i="1"/>
  <c r="D704" i="1"/>
  <c r="C704" i="1"/>
  <c r="G704" i="1" s="1"/>
  <c r="H703" i="1"/>
  <c r="D703" i="1"/>
  <c r="C703" i="1"/>
  <c r="H702" i="1"/>
  <c r="D702" i="1"/>
  <c r="C702" i="1"/>
  <c r="G702" i="1" s="1"/>
  <c r="H701" i="1"/>
  <c r="D701" i="1"/>
  <c r="C701" i="1"/>
  <c r="G701" i="1" s="1"/>
  <c r="H700" i="1"/>
  <c r="D700" i="1"/>
  <c r="C700" i="1"/>
  <c r="G700" i="1" s="1"/>
  <c r="H699" i="1"/>
  <c r="D699" i="1"/>
  <c r="C699" i="1"/>
  <c r="G699" i="1" s="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D647" i="1"/>
  <c r="G647" i="1" s="1"/>
  <c r="C647" i="1"/>
  <c r="H646" i="1"/>
  <c r="D646" i="1"/>
  <c r="G646" i="1" s="1"/>
  <c r="C646" i="1"/>
  <c r="D645" i="1"/>
  <c r="G645" i="1" s="1"/>
  <c r="C645" i="1"/>
  <c r="H644" i="1"/>
  <c r="D644" i="1"/>
  <c r="G644" i="1" s="1"/>
  <c r="C644" i="1"/>
  <c r="H643" i="1"/>
  <c r="D643" i="1"/>
  <c r="G643" i="1" s="1"/>
  <c r="C643" i="1"/>
  <c r="H642" i="1"/>
  <c r="D642" i="1"/>
  <c r="G642" i="1" s="1"/>
  <c r="C642" i="1"/>
  <c r="H641" i="1"/>
  <c r="D641" i="1"/>
  <c r="G641" i="1" s="1"/>
  <c r="C641" i="1"/>
  <c r="H632" i="1"/>
  <c r="D632" i="1"/>
  <c r="G632" i="1" s="1"/>
  <c r="C632" i="1"/>
  <c r="H631" i="1"/>
  <c r="D631" i="1"/>
  <c r="G631" i="1" s="1"/>
  <c r="C631" i="1"/>
  <c r="H628" i="1"/>
  <c r="D628" i="1"/>
  <c r="G628" i="1" s="1"/>
  <c r="C628" i="1"/>
  <c r="H627" i="1"/>
  <c r="D627" i="1"/>
  <c r="G627" i="1" s="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D413" i="1"/>
  <c r="G413" i="1" s="1"/>
  <c r="C413" i="1"/>
  <c r="H412" i="1"/>
  <c r="D412" i="1"/>
  <c r="G412" i="1" s="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D368" i="1"/>
  <c r="H368" i="1" s="1"/>
  <c r="C368" i="1"/>
  <c r="H367" i="1"/>
  <c r="G367" i="1"/>
  <c r="D367" i="1"/>
  <c r="C367" i="1"/>
  <c r="H366" i="1"/>
  <c r="D366" i="1"/>
  <c r="G366" i="1" s="1"/>
  <c r="C366" i="1"/>
  <c r="H365" i="1"/>
  <c r="D365" i="1"/>
  <c r="G365" i="1" s="1"/>
  <c r="C365" i="1"/>
  <c r="G364" i="1"/>
  <c r="D364" i="1"/>
  <c r="H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D354" i="1"/>
  <c r="G354" i="1" s="1"/>
  <c r="C354" i="1"/>
  <c r="H353" i="1"/>
  <c r="G353" i="1"/>
  <c r="D353" i="1"/>
  <c r="C353" i="1"/>
  <c r="H352" i="1"/>
  <c r="G352" i="1"/>
  <c r="D352" i="1"/>
  <c r="C352" i="1"/>
  <c r="H351" i="1"/>
  <c r="D351" i="1"/>
  <c r="G351" i="1" s="1"/>
  <c r="C351" i="1"/>
  <c r="H350" i="1"/>
  <c r="G350" i="1"/>
  <c r="D350" i="1"/>
  <c r="C350" i="1"/>
  <c r="H349" i="1"/>
  <c r="G349" i="1"/>
  <c r="D349" i="1"/>
  <c r="C349" i="1"/>
  <c r="H348" i="1"/>
  <c r="G348" i="1"/>
  <c r="D348" i="1"/>
  <c r="C348" i="1"/>
  <c r="H347" i="1"/>
  <c r="G347" i="1"/>
  <c r="D347" i="1"/>
  <c r="C347" i="1"/>
  <c r="H346" i="1"/>
  <c r="D346" i="1"/>
  <c r="G346" i="1" s="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D292" i="1"/>
  <c r="G292" i="1" s="1"/>
  <c r="C292" i="1"/>
  <c r="H291" i="1"/>
  <c r="D291" i="1"/>
  <c r="G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D201" i="1"/>
  <c r="G201" i="1" s="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D190" i="1"/>
  <c r="G190" i="1" s="1"/>
  <c r="C190" i="1"/>
  <c r="H189" i="1"/>
  <c r="D189" i="1"/>
  <c r="G189" i="1" s="1"/>
  <c r="C189" i="1"/>
  <c r="D188" i="1"/>
  <c r="H188" i="1" s="1"/>
  <c r="C188" i="1"/>
  <c r="H187" i="1"/>
  <c r="D187" i="1"/>
  <c r="G187" i="1" s="1"/>
  <c r="C187" i="1"/>
  <c r="H186" i="1"/>
  <c r="G186" i="1"/>
  <c r="D186" i="1"/>
  <c r="C186" i="1"/>
  <c r="H185" i="1"/>
  <c r="G185" i="1"/>
  <c r="D185" i="1"/>
  <c r="C185" i="1"/>
  <c r="D184" i="1"/>
  <c r="G184" i="1" s="1"/>
  <c r="C184" i="1"/>
  <c r="H183" i="1"/>
  <c r="D183" i="1"/>
  <c r="G183" i="1" s="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H174" i="1"/>
  <c r="G174" i="1"/>
  <c r="D174" i="1"/>
  <c r="C174" i="1"/>
  <c r="D173" i="1"/>
  <c r="G173" i="1" s="1"/>
  <c r="C173" i="1"/>
  <c r="H172" i="1"/>
  <c r="D172" i="1"/>
  <c r="G172" i="1" s="1"/>
  <c r="C172" i="1"/>
  <c r="H171" i="1"/>
  <c r="G171" i="1"/>
  <c r="D171" i="1"/>
  <c r="C171" i="1"/>
  <c r="H170" i="1"/>
  <c r="G170" i="1"/>
  <c r="D170" i="1"/>
  <c r="C170" i="1"/>
  <c r="H169" i="1"/>
  <c r="G169" i="1"/>
  <c r="D169" i="1"/>
  <c r="C169" i="1"/>
  <c r="H168" i="1"/>
  <c r="D168" i="1"/>
  <c r="G168" i="1" s="1"/>
  <c r="C168" i="1"/>
  <c r="H167" i="1"/>
  <c r="G167" i="1"/>
  <c r="D167" i="1"/>
  <c r="C167" i="1"/>
  <c r="H166" i="1"/>
  <c r="G166" i="1"/>
  <c r="D166" i="1"/>
  <c r="C166" i="1"/>
  <c r="D165" i="1"/>
  <c r="H165" i="1" s="1"/>
  <c r="C165" i="1"/>
  <c r="H164" i="1"/>
  <c r="G164" i="1"/>
  <c r="D164" i="1"/>
  <c r="C164" i="1"/>
  <c r="H163" i="1"/>
  <c r="D163" i="1"/>
  <c r="G163" i="1" s="1"/>
  <c r="C163" i="1"/>
  <c r="H162" i="1"/>
  <c r="G162" i="1"/>
  <c r="D162" i="1"/>
  <c r="C162" i="1"/>
  <c r="H161" i="1"/>
  <c r="D161" i="1"/>
  <c r="G161" i="1" s="1"/>
  <c r="C161" i="1"/>
  <c r="D160" i="1"/>
  <c r="G160" i="1" s="1"/>
  <c r="C160" i="1"/>
  <c r="C159" i="1"/>
  <c r="H158" i="1"/>
  <c r="D158" i="1"/>
  <c r="G158" i="1" s="1"/>
  <c r="C158" i="1"/>
  <c r="H157" i="1"/>
  <c r="D157" i="1"/>
  <c r="G157" i="1" s="1"/>
  <c r="C157" i="1"/>
  <c r="H156" i="1"/>
  <c r="G156" i="1"/>
  <c r="D156" i="1"/>
  <c r="C156" i="1"/>
  <c r="G155" i="1"/>
  <c r="D155" i="1"/>
  <c r="H155" i="1" s="1"/>
  <c r="C155" i="1"/>
  <c r="H154" i="1"/>
  <c r="D154" i="1"/>
  <c r="G154" i="1" s="1"/>
  <c r="C154" i="1"/>
  <c r="H153" i="1"/>
  <c r="D153" i="1"/>
  <c r="G153" i="1" s="1"/>
  <c r="C153" i="1"/>
  <c r="H152" i="1"/>
  <c r="D152" i="1"/>
  <c r="G152" i="1" s="1"/>
  <c r="C152" i="1"/>
  <c r="H151" i="1"/>
  <c r="G151" i="1"/>
  <c r="D151" i="1"/>
  <c r="C151" i="1"/>
  <c r="H150" i="1"/>
  <c r="D150" i="1"/>
  <c r="G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D133" i="1"/>
  <c r="G133" i="1" s="1"/>
  <c r="C133" i="1"/>
  <c r="H132" i="1"/>
  <c r="G132" i="1"/>
  <c r="D132" i="1"/>
  <c r="C132" i="1"/>
  <c r="H131" i="1"/>
  <c r="G131" i="1"/>
  <c r="D131" i="1"/>
  <c r="C131" i="1"/>
  <c r="H130" i="1"/>
  <c r="G130" i="1"/>
  <c r="D130" i="1"/>
  <c r="C130" i="1"/>
  <c r="C129" i="1"/>
  <c r="H128" i="1"/>
  <c r="G128" i="1"/>
  <c r="D128" i="1"/>
  <c r="C128" i="1"/>
  <c r="H127" i="1"/>
  <c r="G127" i="1"/>
  <c r="D127" i="1"/>
  <c r="C127" i="1"/>
  <c r="H126" i="1"/>
  <c r="D126" i="1"/>
  <c r="G126" i="1" s="1"/>
  <c r="C126" i="1"/>
  <c r="H125" i="1"/>
  <c r="D125" i="1"/>
  <c r="G125" i="1" s="1"/>
  <c r="C125" i="1"/>
  <c r="H124" i="1"/>
  <c r="G124" i="1"/>
  <c r="D124" i="1"/>
  <c r="C124" i="1"/>
  <c r="D123" i="1"/>
  <c r="H123" i="1" s="1"/>
  <c r="C123" i="1"/>
  <c r="H122" i="1"/>
  <c r="D122" i="1"/>
  <c r="G122" i="1" s="1"/>
  <c r="C122"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G64" i="1"/>
  <c r="D64" i="1"/>
  <c r="H64" i="1" s="1"/>
  <c r="C64" i="1"/>
  <c r="H63" i="1"/>
  <c r="G63" i="1"/>
  <c r="D63" i="1"/>
  <c r="C63" i="1"/>
  <c r="H62" i="1"/>
  <c r="G62" i="1"/>
  <c r="D62" i="1"/>
  <c r="C62" i="1"/>
  <c r="H61" i="1"/>
  <c r="G61" i="1"/>
  <c r="D61" i="1"/>
  <c r="C61" i="1"/>
  <c r="H60" i="1"/>
  <c r="G60" i="1"/>
  <c r="D60" i="1"/>
  <c r="C60" i="1"/>
  <c r="D59" i="1"/>
  <c r="H59" i="1" s="1"/>
  <c r="C59"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668" i="1" l="1"/>
  <c r="G65" i="1"/>
  <c r="H58" i="1"/>
  <c r="G59" i="1"/>
  <c r="E284" i="9"/>
  <c r="B284" i="9" s="1"/>
  <c r="H878" i="1"/>
  <c r="F214" i="9"/>
  <c r="B214" i="9" s="1"/>
  <c r="E283" i="9"/>
  <c r="E31" i="9"/>
  <c r="B31" i="9" s="1"/>
  <c r="H1579" i="1"/>
  <c r="G1567" i="1"/>
  <c r="H1566" i="1"/>
  <c r="H1534" i="1"/>
  <c r="C1530" i="1"/>
  <c r="H1530" i="1" s="1"/>
  <c r="H647" i="1"/>
  <c r="E273" i="9"/>
  <c r="B273" i="9" s="1"/>
  <c r="G1509" i="1"/>
  <c r="H1508" i="1"/>
  <c r="C1501" i="1"/>
  <c r="H1501" i="1" s="1"/>
  <c r="H1499" i="1"/>
  <c r="G1499" i="1"/>
  <c r="G1502" i="1"/>
  <c r="G1501" i="1"/>
  <c r="H1492" i="1"/>
  <c r="G1481" i="1"/>
  <c r="H1483" i="1"/>
  <c r="H1484" i="1"/>
  <c r="E101" i="9"/>
  <c r="B101" i="9" s="1"/>
  <c r="G703" i="1"/>
  <c r="F216" i="9"/>
  <c r="B216" i="9" s="1"/>
  <c r="H687" i="1"/>
  <c r="E29" i="9"/>
  <c r="B29" i="9" s="1"/>
  <c r="H645" i="1"/>
  <c r="G368" i="1"/>
  <c r="F356" i="4"/>
  <c r="E311" i="4"/>
  <c r="D306" i="1" s="1"/>
  <c r="E272" i="9"/>
  <c r="B272" i="9" s="1"/>
  <c r="F224" i="9"/>
  <c r="B224" i="9" s="1"/>
  <c r="H206" i="1"/>
  <c r="E196" i="4"/>
  <c r="D192" i="1" s="1"/>
  <c r="H192" i="1" s="1"/>
  <c r="F202" i="4"/>
  <c r="H184" i="1"/>
  <c r="G188" i="1"/>
  <c r="B222" i="9"/>
  <c r="E45" i="9"/>
  <c r="B45" i="9" s="1"/>
  <c r="F177" i="4"/>
  <c r="F219" i="9"/>
  <c r="B219" i="9" s="1"/>
  <c r="B218" i="9"/>
  <c r="H173" i="1"/>
  <c r="G165" i="1"/>
  <c r="F164" i="4"/>
  <c r="H160" i="1"/>
  <c r="E39" i="9"/>
  <c r="B39" i="9" s="1"/>
  <c r="F217" i="9"/>
  <c r="E152" i="4"/>
  <c r="D148" i="1" s="1"/>
  <c r="H149" i="1"/>
  <c r="H121" i="1"/>
  <c r="G123" i="1"/>
  <c r="F112" i="4"/>
  <c r="E37" i="9"/>
  <c r="B37" i="9" s="1"/>
  <c r="E50" i="4"/>
  <c r="D46" i="1" s="1"/>
  <c r="F68" i="4"/>
  <c r="H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G705"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1031"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033" i="1"/>
  <c r="H1032"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7" i="1"/>
  <c r="H1331" i="1"/>
  <c r="H1335" i="1"/>
  <c r="H1339" i="1"/>
  <c r="H1343" i="1"/>
  <c r="H1347" i="1"/>
  <c r="H1351" i="1"/>
  <c r="H1355" i="1"/>
  <c r="H1359" i="1"/>
  <c r="H1363" i="1"/>
  <c r="H1367" i="1"/>
  <c r="H1371" i="1"/>
  <c r="H1375" i="1"/>
  <c r="H1379" i="1"/>
  <c r="H1383" i="1"/>
  <c r="H1387" i="1"/>
  <c r="H1391" i="1"/>
  <c r="H1395" i="1"/>
  <c r="H1399" i="1"/>
  <c r="H1403" i="1"/>
  <c r="H1407" i="1"/>
  <c r="H1436" i="1"/>
  <c r="I1459" i="1"/>
  <c r="G1332" i="1"/>
  <c r="G1336" i="1"/>
  <c r="G1340" i="1"/>
  <c r="G1344" i="1"/>
  <c r="G1348" i="1"/>
  <c r="G1352" i="1"/>
  <c r="G1356" i="1"/>
  <c r="G1412" i="1"/>
  <c r="H1412" i="1"/>
  <c r="G1415" i="1"/>
  <c r="H1415" i="1"/>
  <c r="G1420" i="1"/>
  <c r="H1420" i="1"/>
  <c r="G1423" i="1"/>
  <c r="H1423" i="1"/>
  <c r="G1431" i="1"/>
  <c r="H1431" i="1"/>
  <c r="H1333" i="1"/>
  <c r="H1337" i="1"/>
  <c r="H1341" i="1"/>
  <c r="H1345" i="1"/>
  <c r="H1349" i="1"/>
  <c r="H1353" i="1"/>
  <c r="H1357" i="1"/>
  <c r="H1361" i="1"/>
  <c r="H1365" i="1"/>
  <c r="H1369" i="1"/>
  <c r="H1373" i="1"/>
  <c r="H1377" i="1"/>
  <c r="H1381" i="1"/>
  <c r="H1385" i="1"/>
  <c r="H1389" i="1"/>
  <c r="H1393" i="1"/>
  <c r="H1397" i="1"/>
  <c r="H1401" i="1"/>
  <c r="H1405" i="1"/>
  <c r="G1411" i="1"/>
  <c r="H1411" i="1"/>
  <c r="G1416" i="1"/>
  <c r="H1416" i="1"/>
  <c r="G1419" i="1"/>
  <c r="H1419" i="1"/>
  <c r="G1427" i="1"/>
  <c r="H1427" i="1"/>
  <c r="I1447" i="1"/>
  <c r="G1410" i="1"/>
  <c r="G1414" i="1"/>
  <c r="G1418" i="1"/>
  <c r="G1422" i="1"/>
  <c r="G1426" i="1"/>
  <c r="G1430" i="1"/>
  <c r="G1434" i="1"/>
  <c r="G1438" i="1"/>
  <c r="G1442" i="1"/>
  <c r="I1442" i="1" s="1"/>
  <c r="H1446" i="1"/>
  <c r="I1446" i="1" s="1"/>
  <c r="H1449" i="1"/>
  <c r="I1449" i="1" s="1"/>
  <c r="J1449" i="1"/>
  <c r="H1450" i="1"/>
  <c r="I1450" i="1" s="1"/>
  <c r="H1453" i="1"/>
  <c r="H1457" i="1"/>
  <c r="I1457" i="1" s="1"/>
  <c r="J1457" i="1"/>
  <c r="H1458" i="1"/>
  <c r="I1458" i="1" s="1"/>
  <c r="H1461" i="1"/>
  <c r="G1465" i="1"/>
  <c r="G1469" i="1"/>
  <c r="G1470" i="1"/>
  <c r="G1471" i="1"/>
  <c r="I1471" i="1" s="1"/>
  <c r="G1475" i="1"/>
  <c r="G1476" i="1"/>
  <c r="H1482" i="1"/>
  <c r="H1490" i="1"/>
  <c r="G1521" i="1"/>
  <c r="H1524" i="1"/>
  <c r="G1529" i="1"/>
  <c r="H1532" i="1"/>
  <c r="G1537" i="1"/>
  <c r="H1540" i="1"/>
  <c r="G1545" i="1"/>
  <c r="H1548" i="1"/>
  <c r="G1553" i="1"/>
  <c r="H1556" i="1"/>
  <c r="G1561" i="1"/>
  <c r="H1564" i="1"/>
  <c r="G1569" i="1"/>
  <c r="H1572" i="1"/>
  <c r="G1577" i="1"/>
  <c r="H1580" i="1"/>
  <c r="E7" i="4"/>
  <c r="F345" i="4"/>
  <c r="D344" i="4"/>
  <c r="F473" i="4"/>
  <c r="D472" i="4"/>
  <c r="G1409" i="1"/>
  <c r="G1413" i="1"/>
  <c r="G1417" i="1"/>
  <c r="G1421" i="1"/>
  <c r="G1425" i="1"/>
  <c r="G1429" i="1"/>
  <c r="G1433" i="1"/>
  <c r="G1437" i="1"/>
  <c r="H1439" i="1"/>
  <c r="I1439" i="1" s="1"/>
  <c r="G1441" i="1"/>
  <c r="I1441" i="1" s="1"/>
  <c r="J1441" i="1"/>
  <c r="H1442" i="1"/>
  <c r="H1443" i="1"/>
  <c r="I1443" i="1" s="1"/>
  <c r="G1445" i="1"/>
  <c r="G1448" i="1"/>
  <c r="G1452" i="1"/>
  <c r="G1454" i="1"/>
  <c r="G1456" i="1"/>
  <c r="I1456" i="1" s="1"/>
  <c r="G1460" i="1"/>
  <c r="G1462" i="1"/>
  <c r="I1462" i="1" s="1"/>
  <c r="H1464" i="1"/>
  <c r="I1464" i="1" s="1"/>
  <c r="J1464" i="1"/>
  <c r="H1465" i="1"/>
  <c r="G1466" i="1"/>
  <c r="I1466" i="1" s="1"/>
  <c r="H1468" i="1"/>
  <c r="I1468" i="1" s="1"/>
  <c r="J1468" i="1"/>
  <c r="H1471" i="1"/>
  <c r="G1472" i="1"/>
  <c r="I1472" i="1" s="1"/>
  <c r="H1474" i="1"/>
  <c r="I1474" i="1" s="1"/>
  <c r="J1474" i="1"/>
  <c r="H1476" i="1"/>
  <c r="G1477" i="1"/>
  <c r="I1477" i="1" s="1"/>
  <c r="H1479" i="1"/>
  <c r="J1479" i="1"/>
  <c r="F8" i="4"/>
  <c r="D7" i="4"/>
  <c r="G161" i="9"/>
  <c r="E161" i="9" s="1"/>
  <c r="B161" i="9" s="1"/>
  <c r="F29" i="4"/>
  <c r="D44" i="4"/>
  <c r="D82" i="4"/>
  <c r="F91" i="4"/>
  <c r="F125" i="4"/>
  <c r="D124" i="4"/>
  <c r="F134" i="4"/>
  <c r="E133" i="4"/>
  <c r="D129" i="1" s="1"/>
  <c r="E528" i="4"/>
  <c r="F629" i="4"/>
  <c r="D625" i="4"/>
  <c r="G291" i="9"/>
  <c r="E291" i="9" s="1"/>
  <c r="B291" i="9" s="1"/>
  <c r="F190" i="5"/>
  <c r="E141" i="6"/>
  <c r="I24" i="3"/>
  <c r="G1424" i="1"/>
  <c r="G1428" i="1"/>
  <c r="G1432" i="1"/>
  <c r="G1436" i="1"/>
  <c r="I1440" i="1"/>
  <c r="I1444" i="1"/>
  <c r="H1447" i="1"/>
  <c r="J1447" i="1"/>
  <c r="H1448" i="1"/>
  <c r="H1451" i="1"/>
  <c r="I1451" i="1" s="1"/>
  <c r="J1451" i="1"/>
  <c r="H1452" i="1"/>
  <c r="H1455" i="1"/>
  <c r="I1455" i="1" s="1"/>
  <c r="J1455" i="1"/>
  <c r="H1456" i="1"/>
  <c r="H1459" i="1"/>
  <c r="J1459" i="1"/>
  <c r="H1460" i="1"/>
  <c r="H1520" i="1"/>
  <c r="G1522" i="1"/>
  <c r="G1525" i="1"/>
  <c r="H1528" i="1"/>
  <c r="G1530" i="1"/>
  <c r="G1533" i="1"/>
  <c r="H1536" i="1"/>
  <c r="G1538" i="1"/>
  <c r="G1541" i="1"/>
  <c r="H1544" i="1"/>
  <c r="G1546" i="1"/>
  <c r="G1549" i="1"/>
  <c r="H1552" i="1"/>
  <c r="G1554" i="1"/>
  <c r="G1557" i="1"/>
  <c r="H1560" i="1"/>
  <c r="G1562" i="1"/>
  <c r="G1565" i="1"/>
  <c r="H1568" i="1"/>
  <c r="G1570" i="1"/>
  <c r="G1573" i="1"/>
  <c r="H1576" i="1"/>
  <c r="G1578" i="1"/>
  <c r="D50" i="4"/>
  <c r="F65" i="4"/>
  <c r="G20" i="9"/>
  <c r="H20" i="9"/>
  <c r="F152" i="4"/>
  <c r="F587" i="4"/>
  <c r="D580" i="4"/>
  <c r="J1439" i="1"/>
  <c r="J1443" i="1"/>
  <c r="J1462" i="1"/>
  <c r="J1466" i="1"/>
  <c r="J1472" i="1"/>
  <c r="J1477" i="1"/>
  <c r="G1479" i="1"/>
  <c r="I1479" i="1" s="1"/>
  <c r="H1480" i="1"/>
  <c r="G1485" i="1"/>
  <c r="H1488" i="1"/>
  <c r="G1493" i="1"/>
  <c r="F351" i="4"/>
  <c r="F519" i="4"/>
  <c r="D515" i="4"/>
  <c r="G202" i="9"/>
  <c r="E202" i="9" s="1"/>
  <c r="B202" i="9" s="1"/>
  <c r="F522" i="4"/>
  <c r="G194" i="9"/>
  <c r="E194" i="9" s="1"/>
  <c r="B194" i="9" s="1"/>
  <c r="I20" i="3"/>
  <c r="D43" i="8"/>
  <c r="C1519" i="1"/>
  <c r="E350" i="4"/>
  <c r="F364" i="4"/>
  <c r="D363" i="4"/>
  <c r="D643" i="4"/>
  <c r="F416" i="4"/>
  <c r="D459" i="4"/>
  <c r="F460" i="4"/>
  <c r="G286" i="9"/>
  <c r="E286" i="9" s="1"/>
  <c r="B286" i="9" s="1"/>
  <c r="F88" i="5"/>
  <c r="D87" i="5"/>
  <c r="G289" i="9"/>
  <c r="E289" i="9" s="1"/>
  <c r="B289" i="9" s="1"/>
  <c r="F177" i="5"/>
  <c r="I10" i="9"/>
  <c r="G210" i="9"/>
  <c r="E210" i="9" s="1"/>
  <c r="B210" i="9" s="1"/>
  <c r="D139" i="4"/>
  <c r="E163" i="4"/>
  <c r="D159" i="1" s="1"/>
  <c r="F210" i="4"/>
  <c r="F312" i="4"/>
  <c r="D311" i="4"/>
  <c r="D396" i="4"/>
  <c r="F422" i="4"/>
  <c r="D421" i="4"/>
  <c r="F502" i="4"/>
  <c r="F119" i="5"/>
  <c r="D118" i="5"/>
  <c r="H289" i="9"/>
  <c r="E176" i="5"/>
  <c r="F239" i="5"/>
  <c r="D238" i="5"/>
  <c r="F259" i="5"/>
  <c r="D258" i="5"/>
  <c r="D5" i="6"/>
  <c r="D106" i="4"/>
  <c r="F196" i="4"/>
  <c r="F225" i="4"/>
  <c r="D224" i="4"/>
  <c r="F253" i="4"/>
  <c r="D252" i="4"/>
  <c r="D263" i="4"/>
  <c r="F268" i="4"/>
  <c r="F369" i="4"/>
  <c r="D644" i="4"/>
  <c r="E421" i="4"/>
  <c r="F568" i="4"/>
  <c r="D567" i="4"/>
  <c r="D69" i="5"/>
  <c r="F70" i="5"/>
  <c r="E237" i="5"/>
  <c r="D35" i="6"/>
  <c r="F36" i="6"/>
  <c r="F122" i="6"/>
  <c r="D114" i="6"/>
  <c r="G297" i="9"/>
  <c r="E297" i="9" s="1"/>
  <c r="E472" i="4"/>
  <c r="D466" i="1" s="1"/>
  <c r="H287" i="9"/>
  <c r="E287" i="9" s="1"/>
  <c r="B287" i="9" s="1"/>
  <c r="E146" i="5"/>
  <c r="D1124" i="1" s="1"/>
  <c r="H1124" i="1" s="1"/>
  <c r="D206" i="5"/>
  <c r="D176" i="5" s="1"/>
  <c r="D42" i="8"/>
  <c r="E644" i="4"/>
  <c r="D638" i="1" s="1"/>
  <c r="E484" i="4"/>
  <c r="D529" i="4"/>
  <c r="D593" i="4"/>
  <c r="D7" i="5"/>
  <c r="G278" i="9"/>
  <c r="E278" i="9" s="1"/>
  <c r="B278" i="9" s="1"/>
  <c r="G277" i="9"/>
  <c r="E277" i="9" s="1"/>
  <c r="B277" i="9" s="1"/>
  <c r="G165" i="9"/>
  <c r="H164" i="9"/>
  <c r="L212" i="9"/>
  <c r="G211" i="9"/>
  <c r="E211" i="9" s="1"/>
  <c r="B211" i="9" s="1"/>
  <c r="G207" i="9"/>
  <c r="E207" i="9" s="1"/>
  <c r="B207" i="9" s="1"/>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209" i="9"/>
  <c r="E209" i="9" s="1"/>
  <c r="B209" i="9" s="1"/>
  <c r="G204" i="9"/>
  <c r="E204" i="9" s="1"/>
  <c r="B204" i="9" s="1"/>
  <c r="G201" i="9"/>
  <c r="E201" i="9" s="1"/>
  <c r="B201" i="9" s="1"/>
  <c r="G196" i="9"/>
  <c r="E196" i="9" s="1"/>
  <c r="B196" i="9" s="1"/>
  <c r="G193" i="9"/>
  <c r="E193" i="9" s="1"/>
  <c r="B193" i="9" s="1"/>
  <c r="G163" i="9"/>
  <c r="E163" i="9" s="1"/>
  <c r="B163" i="9" s="1"/>
  <c r="G208" i="9"/>
  <c r="E208" i="9" s="1"/>
  <c r="B208" i="9" s="1"/>
  <c r="G205" i="9"/>
  <c r="E205" i="9" s="1"/>
  <c r="B205" i="9" s="1"/>
  <c r="G200" i="9"/>
  <c r="E200" i="9" s="1"/>
  <c r="B200" i="9" s="1"/>
  <c r="G197" i="9"/>
  <c r="E197" i="9" s="1"/>
  <c r="B197" i="9" s="1"/>
  <c r="G192" i="9"/>
  <c r="E192" i="9" s="1"/>
  <c r="B192" i="9" s="1"/>
  <c r="E22" i="9"/>
  <c r="B22" i="9" s="1"/>
  <c r="B27" i="9"/>
  <c r="E30" i="9"/>
  <c r="B30" i="9" s="1"/>
  <c r="B35" i="9"/>
  <c r="E38" i="9"/>
  <c r="B38" i="9" s="1"/>
  <c r="B43" i="9"/>
  <c r="E46" i="9"/>
  <c r="B46" i="9" s="1"/>
  <c r="B51" i="9"/>
  <c r="E54" i="9"/>
  <c r="B54" i="9" s="1"/>
  <c r="B59" i="9"/>
  <c r="E62" i="9"/>
  <c r="B62" i="9" s="1"/>
  <c r="B67" i="9"/>
  <c r="E70" i="9"/>
  <c r="B70" i="9" s="1"/>
  <c r="B75" i="9"/>
  <c r="E78" i="9"/>
  <c r="B78" i="9" s="1"/>
  <c r="B83" i="9"/>
  <c r="E86" i="9"/>
  <c r="B86" i="9" s="1"/>
  <c r="B91" i="9"/>
  <c r="E94" i="9"/>
  <c r="B94" i="9" s="1"/>
  <c r="B99" i="9"/>
  <c r="E142" i="9"/>
  <c r="B142" i="9" s="1"/>
  <c r="G162" i="9"/>
  <c r="E162" i="9" s="1"/>
  <c r="B162" i="9" s="1"/>
  <c r="G198" i="9"/>
  <c r="E198" i="9" s="1"/>
  <c r="B198" i="9" s="1"/>
  <c r="G206" i="9"/>
  <c r="E206" i="9" s="1"/>
  <c r="B206" i="9" s="1"/>
  <c r="B230" i="9"/>
  <c r="B262" i="9"/>
  <c r="E26" i="9"/>
  <c r="B26" i="9" s="1"/>
  <c r="E34" i="9"/>
  <c r="B34" i="9" s="1"/>
  <c r="E42" i="9"/>
  <c r="B42" i="9" s="1"/>
  <c r="E50" i="9"/>
  <c r="B50" i="9" s="1"/>
  <c r="E58" i="9"/>
  <c r="B58" i="9" s="1"/>
  <c r="E66" i="9"/>
  <c r="B66" i="9" s="1"/>
  <c r="E74" i="9"/>
  <c r="B74" i="9" s="1"/>
  <c r="E82" i="9"/>
  <c r="B82" i="9" s="1"/>
  <c r="E90" i="9"/>
  <c r="B90" i="9" s="1"/>
  <c r="E98" i="9"/>
  <c r="B98" i="9" s="1"/>
  <c r="E146" i="9"/>
  <c r="B146" i="9" s="1"/>
  <c r="G191" i="9"/>
  <c r="E191" i="9" s="1"/>
  <c r="B191" i="9" s="1"/>
  <c r="M212" i="9"/>
  <c r="B238" i="9"/>
  <c r="B288" i="9"/>
  <c r="B149" i="9"/>
  <c r="E154" i="9"/>
  <c r="B154" i="9" s="1"/>
  <c r="B157" i="9"/>
  <c r="B213" i="9"/>
  <c r="F223" i="9"/>
  <c r="B223" i="9" s="1"/>
  <c r="B229" i="9"/>
  <c r="F239" i="9"/>
  <c r="B239" i="9" s="1"/>
  <c r="B245" i="9"/>
  <c r="F255" i="9"/>
  <c r="B255" i="9" s="1"/>
  <c r="B261" i="9"/>
  <c r="B283" i="9"/>
  <c r="B148" i="9"/>
  <c r="B156" i="9"/>
  <c r="F215" i="9"/>
  <c r="B215" i="9" s="1"/>
  <c r="B221" i="9"/>
  <c r="F231" i="9"/>
  <c r="B231" i="9" s="1"/>
  <c r="B237" i="9"/>
  <c r="F247" i="9"/>
  <c r="B247" i="9" s="1"/>
  <c r="B253" i="9"/>
  <c r="F263" i="9"/>
  <c r="B263" i="9" s="1"/>
  <c r="B269" i="9"/>
  <c r="E151" i="9"/>
  <c r="B151" i="9" s="1"/>
  <c r="E159" i="9"/>
  <c r="B159" i="9" s="1"/>
  <c r="B217" i="9"/>
  <c r="B225" i="9"/>
  <c r="B233" i="9"/>
  <c r="B241" i="9"/>
  <c r="B249" i="9"/>
  <c r="B257" i="9"/>
  <c r="B265" i="9"/>
  <c r="F212" i="9" l="1"/>
  <c r="B212" i="9" s="1"/>
  <c r="G294" i="9"/>
  <c r="E294" i="9" s="1"/>
  <c r="B294" i="9" s="1"/>
  <c r="E298" i="4"/>
  <c r="D293" i="1" s="1"/>
  <c r="G192" i="1"/>
  <c r="G148" i="1"/>
  <c r="H148" i="1"/>
  <c r="F176" i="5"/>
  <c r="H22" i="3"/>
  <c r="C1153" i="1"/>
  <c r="E165" i="9"/>
  <c r="B165" i="9" s="1"/>
  <c r="F593" i="4"/>
  <c r="C587" i="1"/>
  <c r="E296" i="9"/>
  <c r="I10" i="3" s="1"/>
  <c r="B297" i="9"/>
  <c r="F35" i="6"/>
  <c r="H25" i="3"/>
  <c r="C1329" i="1"/>
  <c r="F567" i="4"/>
  <c r="C561" i="1"/>
  <c r="F106" i="4"/>
  <c r="C102" i="1"/>
  <c r="F258" i="5"/>
  <c r="C1235" i="1"/>
  <c r="E175" i="5"/>
  <c r="D1152" i="1" s="1"/>
  <c r="I22" i="3"/>
  <c r="D1153" i="1"/>
  <c r="F311" i="4"/>
  <c r="D298" i="4"/>
  <c r="C306" i="1"/>
  <c r="F139" i="4"/>
  <c r="C135" i="1"/>
  <c r="E408" i="4"/>
  <c r="D403" i="1" s="1"/>
  <c r="D345" i="1"/>
  <c r="F163" i="4"/>
  <c r="E20" i="9"/>
  <c r="F625" i="4"/>
  <c r="C619" i="1"/>
  <c r="F82" i="4"/>
  <c r="C78" i="1"/>
  <c r="D6" i="4"/>
  <c r="F7" i="4"/>
  <c r="C3" i="1"/>
  <c r="I1452" i="1"/>
  <c r="F472" i="4"/>
  <c r="C466" i="1"/>
  <c r="E6" i="4"/>
  <c r="D3" i="1"/>
  <c r="I1476" i="1"/>
  <c r="E68" i="5"/>
  <c r="E164" i="9"/>
  <c r="B164" i="9" s="1"/>
  <c r="F529" i="4"/>
  <c r="D528" i="4"/>
  <c r="C523" i="1"/>
  <c r="K1432" i="9"/>
  <c r="G295" i="9"/>
  <c r="E295" i="9" s="1"/>
  <c r="B295" i="9" s="1"/>
  <c r="C1517" i="1"/>
  <c r="I34" i="3"/>
  <c r="F114" i="6"/>
  <c r="H27" i="3"/>
  <c r="C1408" i="1"/>
  <c r="I23" i="3"/>
  <c r="D1214" i="1"/>
  <c r="F224" i="4"/>
  <c r="C220" i="1"/>
  <c r="F421" i="4"/>
  <c r="D420" i="4"/>
  <c r="C415" i="1"/>
  <c r="F643" i="4"/>
  <c r="C637" i="1"/>
  <c r="E151" i="4"/>
  <c r="F515" i="4"/>
  <c r="C509" i="1"/>
  <c r="F133" i="4"/>
  <c r="D151" i="4"/>
  <c r="I28" i="3"/>
  <c r="D1435" i="1"/>
  <c r="F124" i="4"/>
  <c r="C120" i="1"/>
  <c r="F44" i="4"/>
  <c r="C40" i="1"/>
  <c r="I1460" i="1"/>
  <c r="I1448" i="1"/>
  <c r="I1465" i="1"/>
  <c r="E407" i="4"/>
  <c r="D402" i="1" s="1"/>
  <c r="F484" i="4"/>
  <c r="D478" i="1"/>
  <c r="G292" i="9"/>
  <c r="E292" i="9" s="1"/>
  <c r="B292" i="9" s="1"/>
  <c r="F206" i="5"/>
  <c r="C1183" i="1"/>
  <c r="E420" i="4"/>
  <c r="E636" i="4" s="1"/>
  <c r="D630" i="1" s="1"/>
  <c r="D415" i="1"/>
  <c r="F263" i="4"/>
  <c r="C259" i="1"/>
  <c r="F238" i="5"/>
  <c r="D237" i="5"/>
  <c r="D175" i="5" s="1"/>
  <c r="C1215" i="1"/>
  <c r="F118" i="5"/>
  <c r="C1096" i="1"/>
  <c r="F363" i="4"/>
  <c r="C358" i="1"/>
  <c r="G1519" i="1"/>
  <c r="H1519" i="1"/>
  <c r="F580" i="4"/>
  <c r="C574" i="1"/>
  <c r="F50" i="4"/>
  <c r="C46" i="1"/>
  <c r="D522" i="1"/>
  <c r="F344" i="4"/>
  <c r="C339" i="1"/>
  <c r="G1124" i="1"/>
  <c r="F7" i="5"/>
  <c r="H20" i="3"/>
  <c r="C985" i="1"/>
  <c r="F69" i="5"/>
  <c r="D68" i="5"/>
  <c r="C1047" i="1"/>
  <c r="F644" i="4"/>
  <c r="C638" i="1"/>
  <c r="F252" i="4"/>
  <c r="C248" i="1"/>
  <c r="G299" i="9"/>
  <c r="E299" i="9" s="1"/>
  <c r="D141" i="6"/>
  <c r="F5" i="6"/>
  <c r="H24" i="3"/>
  <c r="C1299" i="1"/>
  <c r="F396" i="4"/>
  <c r="C391" i="1"/>
  <c r="H159" i="1"/>
  <c r="G159" i="1"/>
  <c r="F87" i="5"/>
  <c r="C1065" i="1"/>
  <c r="F459" i="4"/>
  <c r="C453" i="1"/>
  <c r="I35" i="3"/>
  <c r="C1518" i="1"/>
  <c r="D350" i="4"/>
  <c r="H129" i="1"/>
  <c r="G129" i="1"/>
  <c r="F175" i="5" l="1"/>
  <c r="C1152" i="1"/>
  <c r="G46" i="1"/>
  <c r="H46" i="1"/>
  <c r="H1518" i="1"/>
  <c r="G1518" i="1"/>
  <c r="H1065" i="1"/>
  <c r="G1065" i="1"/>
  <c r="G391" i="1"/>
  <c r="H391" i="1"/>
  <c r="F68" i="5"/>
  <c r="H21" i="3"/>
  <c r="C1046" i="1"/>
  <c r="D6" i="5"/>
  <c r="G259" i="1"/>
  <c r="H259" i="1"/>
  <c r="G478" i="1"/>
  <c r="H478" i="1"/>
  <c r="H120" i="1"/>
  <c r="G120" i="1"/>
  <c r="D289" i="4"/>
  <c r="F151" i="4"/>
  <c r="H17" i="3"/>
  <c r="C147" i="1"/>
  <c r="E289" i="4"/>
  <c r="I17" i="3"/>
  <c r="D147" i="1"/>
  <c r="G415" i="1"/>
  <c r="H415" i="1"/>
  <c r="H78" i="1"/>
  <c r="G78" i="1"/>
  <c r="B20" i="9"/>
  <c r="E19" i="9"/>
  <c r="H135" i="1"/>
  <c r="G135" i="1"/>
  <c r="H1235" i="1"/>
  <c r="G1235" i="1"/>
  <c r="H561" i="1"/>
  <c r="G561" i="1"/>
  <c r="D408" i="4"/>
  <c r="F350" i="4"/>
  <c r="C345" i="1"/>
  <c r="F141" i="6"/>
  <c r="H28" i="3"/>
  <c r="C1435" i="1"/>
  <c r="H638" i="1"/>
  <c r="G638" i="1"/>
  <c r="H574" i="1"/>
  <c r="G574" i="1"/>
  <c r="H358" i="1"/>
  <c r="G358" i="1"/>
  <c r="H1215" i="1"/>
  <c r="G1215" i="1"/>
  <c r="H1183" i="1"/>
  <c r="G1183" i="1"/>
  <c r="H637" i="1"/>
  <c r="G637" i="1"/>
  <c r="D635" i="4"/>
  <c r="F420" i="4"/>
  <c r="C414" i="1"/>
  <c r="E290" i="4"/>
  <c r="D286" i="1" s="1"/>
  <c r="I16" i="3"/>
  <c r="E412" i="4"/>
  <c r="D2" i="1"/>
  <c r="H3" i="1"/>
  <c r="G3" i="1"/>
  <c r="G453" i="1"/>
  <c r="H453" i="1"/>
  <c r="H9" i="3"/>
  <c r="H1299" i="1"/>
  <c r="G1299" i="1"/>
  <c r="E298" i="9"/>
  <c r="B299" i="9"/>
  <c r="H985" i="1"/>
  <c r="G985" i="1"/>
  <c r="F237" i="5"/>
  <c r="H23" i="3"/>
  <c r="C1214" i="1"/>
  <c r="H40" i="1"/>
  <c r="G40" i="1"/>
  <c r="G509" i="1"/>
  <c r="H509" i="1"/>
  <c r="G523" i="1"/>
  <c r="H523" i="1"/>
  <c r="I21" i="3"/>
  <c r="D1046" i="1"/>
  <c r="E6" i="5"/>
  <c r="G466" i="1"/>
  <c r="H466" i="1"/>
  <c r="H619" i="1"/>
  <c r="G619" i="1"/>
  <c r="G306" i="1"/>
  <c r="H306" i="1"/>
  <c r="H102" i="1"/>
  <c r="G102" i="1"/>
  <c r="H1329" i="1"/>
  <c r="G1329" i="1"/>
  <c r="H1153" i="1"/>
  <c r="G1153" i="1"/>
  <c r="E293" i="9"/>
  <c r="H248" i="1"/>
  <c r="G248" i="1"/>
  <c r="H1047" i="1"/>
  <c r="G1047" i="1"/>
  <c r="G339" i="1"/>
  <c r="H339" i="1"/>
  <c r="H1096" i="1"/>
  <c r="G1096" i="1"/>
  <c r="E635" i="4"/>
  <c r="D629" i="1" s="1"/>
  <c r="D414" i="1"/>
  <c r="H220" i="1"/>
  <c r="G220" i="1"/>
  <c r="H1408" i="1"/>
  <c r="G1408" i="1"/>
  <c r="H1517" i="1"/>
  <c r="G1517" i="1"/>
  <c r="H11" i="3"/>
  <c r="D636" i="4"/>
  <c r="F528" i="4"/>
  <c r="C522" i="1"/>
  <c r="D412" i="4"/>
  <c r="D290" i="4"/>
  <c r="F6" i="4"/>
  <c r="H16" i="3"/>
  <c r="C2" i="1"/>
  <c r="D407" i="4"/>
  <c r="F298" i="4"/>
  <c r="C293" i="1"/>
  <c r="H587" i="1"/>
  <c r="G587" i="1"/>
  <c r="N3" i="9" l="1"/>
  <c r="I11" i="3"/>
  <c r="G414" i="1"/>
  <c r="H414" i="1"/>
  <c r="F408" i="4"/>
  <c r="C403" i="1"/>
  <c r="G147" i="1"/>
  <c r="H147" i="1"/>
  <c r="H522" i="1"/>
  <c r="G522" i="1"/>
  <c r="F407" i="4"/>
  <c r="C402" i="1"/>
  <c r="F290" i="4"/>
  <c r="C286" i="1"/>
  <c r="H276" i="9"/>
  <c r="D984" i="1"/>
  <c r="E639" i="4"/>
  <c r="D407" i="1"/>
  <c r="G293" i="1"/>
  <c r="H293" i="1"/>
  <c r="H2" i="1"/>
  <c r="G2" i="1"/>
  <c r="D639" i="4"/>
  <c r="F412" i="4"/>
  <c r="C407" i="1"/>
  <c r="F636" i="4"/>
  <c r="C630" i="1"/>
  <c r="H1214" i="1"/>
  <c r="G1214" i="1"/>
  <c r="F635" i="4"/>
  <c r="C629" i="1"/>
  <c r="G345" i="1"/>
  <c r="H345" i="1"/>
  <c r="G276" i="9"/>
  <c r="E276" i="9" s="1"/>
  <c r="G282" i="9"/>
  <c r="E282" i="9" s="1"/>
  <c r="B282" i="9" s="1"/>
  <c r="F6" i="5"/>
  <c r="C984" i="1"/>
  <c r="H1152" i="1"/>
  <c r="G1152" i="1"/>
  <c r="K3" i="9"/>
  <c r="I9" i="3"/>
  <c r="G1435" i="1"/>
  <c r="H1435" i="1"/>
  <c r="E413" i="4"/>
  <c r="E291" i="4"/>
  <c r="D287" i="1" s="1"/>
  <c r="D285" i="1"/>
  <c r="D413" i="4"/>
  <c r="D291" i="4"/>
  <c r="F289" i="4"/>
  <c r="C285" i="1"/>
  <c r="H1046" i="1"/>
  <c r="G1046" i="1"/>
  <c r="H630" i="1" l="1"/>
  <c r="G630" i="1"/>
  <c r="H8" i="3"/>
  <c r="H984" i="1"/>
  <c r="G984" i="1"/>
  <c r="G407" i="1"/>
  <c r="H407" i="1"/>
  <c r="G402" i="1"/>
  <c r="H402" i="1"/>
  <c r="F413" i="4"/>
  <c r="D415" i="4"/>
  <c r="D640" i="4"/>
  <c r="C408" i="1"/>
  <c r="H629" i="1"/>
  <c r="G629" i="1"/>
  <c r="F291" i="4"/>
  <c r="C287" i="1"/>
  <c r="E640" i="4"/>
  <c r="E641" i="4" s="1"/>
  <c r="E415" i="4"/>
  <c r="D410" i="1" s="1"/>
  <c r="D408" i="1"/>
  <c r="E414" i="4"/>
  <c r="D409" i="1" s="1"/>
  <c r="G286" i="1"/>
  <c r="H286" i="1"/>
  <c r="G403" i="1"/>
  <c r="H403" i="1"/>
  <c r="D414" i="4"/>
  <c r="H285" i="1"/>
  <c r="G285" i="1"/>
  <c r="B276" i="9"/>
  <c r="E275" i="9"/>
  <c r="D641" i="4"/>
  <c r="F639" i="4"/>
  <c r="C633" i="1"/>
  <c r="D633" i="1"/>
  <c r="E642" i="4" l="1"/>
  <c r="D634" i="1"/>
  <c r="H633" i="1"/>
  <c r="G633" i="1"/>
  <c r="F641" i="4"/>
  <c r="D645" i="4"/>
  <c r="C635" i="1"/>
  <c r="F640" i="4"/>
  <c r="D642" i="4"/>
  <c r="C634" i="1"/>
  <c r="M3" i="9"/>
  <c r="I8" i="3"/>
  <c r="E645" i="4"/>
  <c r="D635" i="1"/>
  <c r="F414" i="4"/>
  <c r="C409" i="1"/>
  <c r="F415" i="4"/>
  <c r="C410" i="1"/>
  <c r="H287" i="1"/>
  <c r="G287" i="1"/>
  <c r="H408" i="1"/>
  <c r="G408" i="1"/>
  <c r="H635" i="1" l="1"/>
  <c r="G635" i="1"/>
  <c r="G409" i="1"/>
  <c r="H409" i="1"/>
  <c r="G410" i="1"/>
  <c r="H410" i="1"/>
  <c r="H634" i="1"/>
  <c r="G634" i="1"/>
  <c r="F645" i="4"/>
  <c r="H18" i="3"/>
  <c r="C639" i="1"/>
  <c r="I18" i="3"/>
  <c r="D639" i="1"/>
  <c r="F642" i="4"/>
  <c r="D646" i="4"/>
  <c r="C636" i="1"/>
  <c r="G274" i="9"/>
  <c r="E274" i="9" s="1"/>
  <c r="B274" i="9" s="1"/>
  <c r="E646" i="4"/>
  <c r="D636" i="1"/>
  <c r="H636" i="1" l="1"/>
  <c r="G636" i="1"/>
  <c r="H7" i="3"/>
  <c r="F646" i="4"/>
  <c r="H19" i="3"/>
  <c r="C640" i="1"/>
  <c r="H639" i="1"/>
  <c r="G639" i="1"/>
  <c r="I19" i="3"/>
  <c r="D640" i="1"/>
  <c r="J3" i="9" l="1"/>
  <c r="I7" i="3"/>
  <c r="H640" i="1"/>
  <c r="G640" i="1"/>
  <c r="M271" i="9" l="1"/>
  <c r="L271" i="9"/>
  <c r="G18" i="9"/>
  <c r="H18" i="9"/>
  <c r="J12" i="9"/>
  <c r="H17" i="9"/>
  <c r="H16" i="9"/>
  <c r="J17" i="9"/>
  <c r="J13" i="9"/>
  <c r="J11" i="9"/>
  <c r="J10" i="9"/>
  <c r="K5" i="9"/>
  <c r="J8" i="9"/>
  <c r="K12" i="9"/>
  <c r="M16" i="9"/>
  <c r="M15" i="9"/>
  <c r="G15" i="9"/>
  <c r="I9" i="9"/>
  <c r="I8" i="9"/>
  <c r="K9" i="9"/>
  <c r="L15" i="9"/>
  <c r="G16" i="9"/>
  <c r="L16" i="9"/>
  <c r="F16" i="9" s="1"/>
  <c r="K13" i="9"/>
  <c r="I7" i="9"/>
  <c r="I5" i="9"/>
  <c r="J9" i="9"/>
  <c r="K8" i="9"/>
  <c r="I13" i="9"/>
  <c r="K6" i="9"/>
  <c r="K7" i="9"/>
  <c r="I12" i="9"/>
  <c r="G17" i="9"/>
  <c r="H15" i="9"/>
  <c r="I17" i="9"/>
  <c r="I11" i="9"/>
  <c r="J6" i="9"/>
  <c r="I6" i="9"/>
  <c r="K10" i="9"/>
  <c r="J5" i="9"/>
  <c r="J7" i="9"/>
  <c r="K11" i="9"/>
  <c r="E16" i="9" l="1"/>
  <c r="B16" i="9" s="1"/>
  <c r="E13" i="9"/>
  <c r="B13" i="9" s="1"/>
  <c r="F15" i="9"/>
  <c r="F14" i="9" s="1"/>
  <c r="E17" i="9"/>
  <c r="B17" i="9" s="1"/>
  <c r="E6" i="9"/>
  <c r="B6" i="9" s="1"/>
  <c r="E5" i="9"/>
  <c r="B5" i="9" s="1"/>
  <c r="E9" i="9"/>
  <c r="B9" i="9" s="1"/>
  <c r="F271" i="9"/>
  <c r="B271" i="9" s="1"/>
  <c r="E7" i="9"/>
  <c r="B7" i="9" s="1"/>
  <c r="E11" i="9"/>
  <c r="B11" i="9" s="1"/>
  <c r="E12" i="9"/>
  <c r="B12" i="9" s="1"/>
  <c r="E8" i="9"/>
  <c r="B8" i="9" s="1"/>
  <c r="E10" i="9"/>
  <c r="B10" i="9" s="1"/>
  <c r="E18" i="9"/>
  <c r="B18" i="9" s="1"/>
  <c r="E15" i="9"/>
  <c r="F19" i="9" l="1"/>
  <c r="F3" i="9" s="1"/>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<sst xmlns="http://schemas.openxmlformats.org/spreadsheetml/2006/main" count="4338" uniqueCount="3399">
  <si>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</si>
  <si>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</si>
  <si>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</si>
  <si>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</si>
  <si>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</si>
  <si>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</si>
  <si>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</si>
  <si>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</si>
  <si>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</si>
  <si>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</si>
  <si>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</si>
  <si>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</si>
  <si>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</si>
  <si>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</si>
  <si>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</si>
  <si>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</si>
  <si>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</si>
  <si>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</si>
  <si>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</si>
  <si>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</si>
  <si>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</si>
  <si>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</si>
  <si>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</si>
  <si>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</si>
  <si>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</si>
  <si>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</si>
  <si>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</si>
  <si>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</si>
  <si>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</si>
  <si>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</si>
  <si>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</si>
  <si>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</si>
  <si>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</si>
  <si>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</si>
  <si>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</si>
  <si>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</si>
  <si>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</si>
  <si>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</si>
  <si>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</si>
  <si>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</si>
  <si>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</si>
  <si>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</si>
  <si>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</si>
  <si>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</si>
  <si>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</si>
  <si>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</si>
  <si>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</si>
  <si>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</si>
  <si>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</si>
  <si>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40711 - SPECIJALNA BOLNICA ZA MEDICINSKU REHABILITACIJU KRAPINSKE TOPLICE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</si>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</sst>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8310429.0999999996</v>
      </c>
      <c r="D2" s="6">
        <f>'PR-RAS'!E6</f>
        <v>15958539.109999999</v>
      </c>
      <c r="E2" s="6">
        <v>0</v>
      </c>
      <c r="F2" s="6">
        <v>0</v>
      </c>
      <c r="G2" s="7">
        <f t="shared" ref="G2:G264" si="0">(B2/1000)*(C2*1+D2*2)</f>
        <v>40227.507320000004</v>
      </c>
      <c r="H2" s="7">
        <f t="shared" ref="H2:H264" si="1">ABS(C2-ROUND(C2,0))+ABS(D2-ROUND(D2,0))</f>
        <v>0.20999999903142452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711599.84</v>
      </c>
      <c r="D46" s="1">
        <f>'PR-RAS'!E50</f>
        <v>3356611.11</v>
      </c>
      <c r="E46" s="1">
        <v>0</v>
      </c>
      <c r="F46" s="1">
        <v>0</v>
      </c>
      <c r="G46" s="2">
        <f t="shared" si="0"/>
        <v>334116.99269999994</v>
      </c>
      <c r="H46" s="2">
        <f t="shared" si="1"/>
        <v>0.26999999990221113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14354.32</v>
      </c>
      <c r="D58" s="1">
        <f>'PR-RAS'!E62</f>
        <v>507788.35</v>
      </c>
      <c r="E58" s="1">
        <v>0</v>
      </c>
      <c r="F58" s="1">
        <v>0</v>
      </c>
      <c r="G58" s="2">
        <f t="shared" si="0"/>
        <v>58706.068139999996</v>
      </c>
      <c r="H58" s="2">
        <f t="shared" si="1"/>
        <v>0.6699999999764259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14354.32</v>
      </c>
      <c r="D59" s="1">
        <f>'PR-RAS'!E63</f>
        <v>507788.35</v>
      </c>
      <c r="E59" s="1">
        <v>0</v>
      </c>
      <c r="F59" s="1">
        <v>0</v>
      </c>
      <c r="G59" s="2">
        <f t="shared" si="0"/>
        <v>59735.999159999999</v>
      </c>
      <c r="H59" s="2">
        <f t="shared" si="1"/>
        <v>0.6699999999764259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697245.52</v>
      </c>
      <c r="D64" s="1">
        <f>'PR-RAS'!E68</f>
        <v>269118.94</v>
      </c>
      <c r="E64" s="1">
        <v>0</v>
      </c>
      <c r="F64" s="1">
        <v>0</v>
      </c>
      <c r="G64" s="2">
        <f t="shared" si="0"/>
        <v>77835.454199999993</v>
      </c>
      <c r="H64" s="2">
        <f t="shared" si="1"/>
        <v>0.53999999997904524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697245.52</v>
      </c>
      <c r="D65" s="1">
        <f>'PR-RAS'!E69</f>
        <v>269118.94</v>
      </c>
      <c r="E65" s="1">
        <v>0</v>
      </c>
      <c r="F65" s="1">
        <v>0</v>
      </c>
      <c r="G65" s="2">
        <f t="shared" si="0"/>
        <v>79070.93759999999</v>
      </c>
      <c r="H65" s="2">
        <f t="shared" si="1"/>
        <v>0.53999999997904524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2579703.8199999998</v>
      </c>
      <c r="E70" s="1">
        <v>0</v>
      </c>
      <c r="F70" s="1">
        <v>0</v>
      </c>
      <c r="G70" s="2">
        <f t="shared" si="0"/>
        <v>355999.12716000003</v>
      </c>
      <c r="H70" s="2">
        <f t="shared" si="1"/>
        <v>0.18000000016763806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734646.89</v>
      </c>
      <c r="E71" s="1">
        <v>0</v>
      </c>
      <c r="F71" s="1">
        <v>0</v>
      </c>
      <c r="G71" s="2">
        <f t="shared" si="0"/>
        <v>102850.56460000001</v>
      </c>
      <c r="H71" s="2">
        <f t="shared" si="1"/>
        <v>0.10999999998603016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1845056.93</v>
      </c>
      <c r="E72" s="1">
        <v>0</v>
      </c>
      <c r="F72" s="1">
        <v>0</v>
      </c>
      <c r="G72" s="2">
        <f t="shared" si="0"/>
        <v>261998.08405999996</v>
      </c>
      <c r="H72" s="2">
        <f t="shared" si="1"/>
        <v>7.000000006519258E-2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115.2</v>
      </c>
      <c r="D78" s="1">
        <f>'PR-RAS'!E82</f>
        <v>139.47</v>
      </c>
      <c r="E78" s="1">
        <v>0</v>
      </c>
      <c r="F78" s="1">
        <v>0</v>
      </c>
      <c r="G78" s="2">
        <f t="shared" si="0"/>
        <v>30.348779999999998</v>
      </c>
      <c r="H78" s="2">
        <f t="shared" si="1"/>
        <v>0.67000000000000171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115.2</v>
      </c>
      <c r="D79" s="1">
        <f>'PR-RAS'!E83</f>
        <v>139.47</v>
      </c>
      <c r="E79" s="1">
        <v>0</v>
      </c>
      <c r="F79" s="1">
        <v>0</v>
      </c>
      <c r="G79" s="2">
        <f t="shared" si="0"/>
        <v>30.742919999999998</v>
      </c>
      <c r="H79" s="2">
        <f t="shared" si="1"/>
        <v>0.67000000000000171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1.78</v>
      </c>
      <c r="D81" s="1">
        <f>'PR-RAS'!E85</f>
        <v>139.47</v>
      </c>
      <c r="E81" s="1">
        <v>0</v>
      </c>
      <c r="F81" s="1">
        <v>0</v>
      </c>
      <c r="G81" s="2">
        <f t="shared" si="0"/>
        <v>22.457599999999999</v>
      </c>
      <c r="H81" s="2">
        <f t="shared" si="1"/>
        <v>0.68999999999999884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113.42</v>
      </c>
      <c r="D83" s="1">
        <f>'PR-RAS'!E87</f>
        <v>0</v>
      </c>
      <c r="E83" s="1">
        <v>0</v>
      </c>
      <c r="F83" s="1">
        <v>0</v>
      </c>
      <c r="G83" s="2">
        <f t="shared" si="0"/>
        <v>9.30044</v>
      </c>
      <c r="H83" s="2">
        <f t="shared" si="1"/>
        <v>0.42000000000000171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846316.83</v>
      </c>
      <c r="D102" s="1">
        <f>'PR-RAS'!E106</f>
        <v>1141864.05</v>
      </c>
      <c r="E102" s="1">
        <v>0</v>
      </c>
      <c r="F102" s="1">
        <v>0</v>
      </c>
      <c r="G102" s="2">
        <f t="shared" si="0"/>
        <v>316134.53793000005</v>
      </c>
      <c r="H102" s="2">
        <f t="shared" si="1"/>
        <v>0.22000000008847564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846316.83</v>
      </c>
      <c r="D108" s="1">
        <f>'PR-RAS'!E112</f>
        <v>1141864.05</v>
      </c>
      <c r="E108" s="1">
        <v>0</v>
      </c>
      <c r="F108" s="1">
        <v>0</v>
      </c>
      <c r="G108" s="2">
        <f t="shared" si="0"/>
        <v>334914.80751000001</v>
      </c>
      <c r="H108" s="2">
        <f t="shared" si="1"/>
        <v>0.22000000008847564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846316.83</v>
      </c>
      <c r="D113" s="1">
        <f>'PR-RAS'!E117</f>
        <v>1141864.05</v>
      </c>
      <c r="E113" s="1">
        <v>0</v>
      </c>
      <c r="F113" s="1">
        <v>0</v>
      </c>
      <c r="G113" s="2">
        <f t="shared" si="0"/>
        <v>350565.03216</v>
      </c>
      <c r="H113" s="2">
        <f t="shared" si="1"/>
        <v>0.22000000008847564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1368610.43</v>
      </c>
      <c r="D120" s="1">
        <f>'PR-RAS'!E124</f>
        <v>1500964.7799999998</v>
      </c>
      <c r="E120" s="1">
        <v>0</v>
      </c>
      <c r="F120" s="1">
        <v>0</v>
      </c>
      <c r="G120" s="2">
        <f t="shared" si="0"/>
        <v>520094.25880999991</v>
      </c>
      <c r="H120" s="2">
        <f t="shared" si="1"/>
        <v>0.65000000013969839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1346277.42</v>
      </c>
      <c r="D121" s="1">
        <f>'PR-RAS'!E125</f>
        <v>1450951.9</v>
      </c>
      <c r="E121" s="1">
        <v>0</v>
      </c>
      <c r="F121" s="1">
        <v>0</v>
      </c>
      <c r="G121" s="2">
        <f t="shared" si="0"/>
        <v>509781.74639999995</v>
      </c>
      <c r="H121" s="2">
        <f t="shared" si="1"/>
        <v>0.52000000001862645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23023.38</v>
      </c>
      <c r="D122" s="1">
        <f>'PR-RAS'!E126</f>
        <v>40793.51</v>
      </c>
      <c r="E122" s="1">
        <v>0</v>
      </c>
      <c r="F122" s="1">
        <v>0</v>
      </c>
      <c r="G122" s="2">
        <f t="shared" si="0"/>
        <v>12657.858400000001</v>
      </c>
      <c r="H122" s="2">
        <f t="shared" si="1"/>
        <v>0.86999999999898137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1323254.04</v>
      </c>
      <c r="D123" s="1">
        <f>'PR-RAS'!E127</f>
        <v>1410158.39</v>
      </c>
      <c r="E123" s="1">
        <v>0</v>
      </c>
      <c r="F123" s="1">
        <v>0</v>
      </c>
      <c r="G123" s="2">
        <f t="shared" si="0"/>
        <v>505515.64003999997</v>
      </c>
      <c r="H123" s="2">
        <f t="shared" si="1"/>
        <v>0.42999999993480742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22333.01</v>
      </c>
      <c r="D124" s="1">
        <f>'PR-RAS'!E128</f>
        <v>50012.88</v>
      </c>
      <c r="E124" s="1">
        <v>0</v>
      </c>
      <c r="F124" s="1">
        <v>0</v>
      </c>
      <c r="G124" s="2">
        <f t="shared" si="0"/>
        <v>15050.128709999999</v>
      </c>
      <c r="H124" s="2">
        <f t="shared" si="1"/>
        <v>0.13000000000101863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21272.39</v>
      </c>
      <c r="D125" s="1">
        <f>'PR-RAS'!E129</f>
        <v>45235.92</v>
      </c>
      <c r="E125" s="1">
        <v>0</v>
      </c>
      <c r="F125" s="1">
        <v>0</v>
      </c>
      <c r="G125" s="2">
        <f t="shared" si="0"/>
        <v>13856.284519999999</v>
      </c>
      <c r="H125" s="2">
        <f t="shared" si="1"/>
        <v>0.47000000000116415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1060.6199999999999</v>
      </c>
      <c r="D126" s="1">
        <f>'PR-RAS'!E130</f>
        <v>4776.96</v>
      </c>
      <c r="E126" s="1">
        <v>0</v>
      </c>
      <c r="F126" s="1">
        <v>0</v>
      </c>
      <c r="G126" s="2">
        <f t="shared" si="0"/>
        <v>1326.8175000000001</v>
      </c>
      <c r="H126" s="2">
        <f t="shared" si="1"/>
        <v>0.42000000000007276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5383595.25</v>
      </c>
      <c r="D129" s="1">
        <f>'PR-RAS'!E133</f>
        <v>9957697.7699999996</v>
      </c>
      <c r="E129" s="1">
        <v>0</v>
      </c>
      <c r="F129" s="1">
        <v>0</v>
      </c>
      <c r="G129" s="2">
        <f t="shared" si="0"/>
        <v>3238270.82112</v>
      </c>
      <c r="H129" s="2">
        <f t="shared" si="1"/>
        <v>0.48000000044703484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218777.00999999998</v>
      </c>
      <c r="D130" s="1">
        <f>'PR-RAS'!E134</f>
        <v>2837334</v>
      </c>
      <c r="E130" s="1">
        <v>0</v>
      </c>
      <c r="F130" s="1">
        <v>0</v>
      </c>
      <c r="G130" s="2">
        <f t="shared" si="0"/>
        <v>760254.40628999996</v>
      </c>
      <c r="H130" s="2">
        <f t="shared" si="1"/>
        <v>9.9999999802093953E-3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39816.839999999997</v>
      </c>
      <c r="D131" s="1">
        <f>'PR-RAS'!E135</f>
        <v>626193.35</v>
      </c>
      <c r="E131" s="1">
        <v>0</v>
      </c>
      <c r="F131" s="1">
        <v>0</v>
      </c>
      <c r="G131" s="2">
        <f t="shared" si="0"/>
        <v>167986.4602</v>
      </c>
      <c r="H131" s="2">
        <f t="shared" si="1"/>
        <v>0.5099999999802094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111069.08</v>
      </c>
      <c r="D132" s="1">
        <f>'PR-RAS'!E136</f>
        <v>2144395.58</v>
      </c>
      <c r="E132" s="1">
        <v>0</v>
      </c>
      <c r="F132" s="1">
        <v>0</v>
      </c>
      <c r="G132" s="2">
        <f t="shared" si="0"/>
        <v>576381.69144000008</v>
      </c>
      <c r="H132" s="2">
        <f t="shared" si="1"/>
        <v>0.49999999992724042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67891.09</v>
      </c>
      <c r="D133" s="1">
        <f>'PR-RAS'!E137</f>
        <v>66745.070000000007</v>
      </c>
      <c r="E133" s="1">
        <v>0</v>
      </c>
      <c r="F133" s="1">
        <v>0</v>
      </c>
      <c r="G133" s="2">
        <f t="shared" si="0"/>
        <v>26582.322360000002</v>
      </c>
      <c r="H133" s="2">
        <f t="shared" si="1"/>
        <v>0.16000000000349246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5164818.24</v>
      </c>
      <c r="D134" s="1">
        <f>'PR-RAS'!E138</f>
        <v>7120363.7699999996</v>
      </c>
      <c r="E134" s="1">
        <v>0</v>
      </c>
      <c r="F134" s="1">
        <v>0</v>
      </c>
      <c r="G134" s="2">
        <f t="shared" si="0"/>
        <v>2580937.5887400005</v>
      </c>
      <c r="H134" s="2">
        <f t="shared" si="1"/>
        <v>0.47000000067055225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191.55</v>
      </c>
      <c r="D135" s="1">
        <f>'PR-RAS'!E139</f>
        <v>1261.93</v>
      </c>
      <c r="E135" s="1">
        <v>0</v>
      </c>
      <c r="F135" s="1">
        <v>0</v>
      </c>
      <c r="G135" s="2">
        <f t="shared" si="0"/>
        <v>363.86494000000005</v>
      </c>
      <c r="H135" s="2">
        <f t="shared" si="1"/>
        <v>0.51999999999992497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191.55</v>
      </c>
      <c r="D146" s="1">
        <f>'PR-RAS'!E150</f>
        <v>1261.93</v>
      </c>
      <c r="E146" s="1">
        <v>0</v>
      </c>
      <c r="F146" s="1">
        <v>0</v>
      </c>
      <c r="G146" s="2">
        <f t="shared" si="0"/>
        <v>393.73445000000004</v>
      </c>
      <c r="H146" s="2">
        <f t="shared" si="1"/>
        <v>0.51999999999992497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9838855.4500000011</v>
      </c>
      <c r="D147" s="1">
        <f>'PR-RAS'!E151</f>
        <v>12014532.429999998</v>
      </c>
      <c r="E147" s="1">
        <v>0</v>
      </c>
      <c r="F147" s="1">
        <v>0</v>
      </c>
      <c r="G147" s="2">
        <f t="shared" si="0"/>
        <v>4944716.3652599994</v>
      </c>
      <c r="H147" s="2">
        <f t="shared" si="1"/>
        <v>0.87999999895691872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7588429.9299999997</v>
      </c>
      <c r="D148" s="1">
        <f>'PR-RAS'!E152</f>
        <v>8411313.2699999996</v>
      </c>
      <c r="E148" s="1">
        <v>0</v>
      </c>
      <c r="F148" s="1">
        <v>0</v>
      </c>
      <c r="G148" s="2">
        <f t="shared" si="0"/>
        <v>3588425.3010899997</v>
      </c>
      <c r="H148" s="2">
        <f t="shared" si="1"/>
        <v>0.33999999985098839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6566884.0199999996</v>
      </c>
      <c r="D149" s="1">
        <f>'PR-RAS'!E153</f>
        <v>7061110.29</v>
      </c>
      <c r="E149" s="1">
        <v>0</v>
      </c>
      <c r="F149" s="1">
        <v>0</v>
      </c>
      <c r="G149" s="2">
        <f t="shared" si="0"/>
        <v>3061987.4808</v>
      </c>
      <c r="H149" s="2">
        <f t="shared" si="1"/>
        <v>0.30999999959021807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5451801.9900000002</v>
      </c>
      <c r="D150" s="1">
        <f>'PR-RAS'!E154</f>
        <v>6086091.1200000001</v>
      </c>
      <c r="E150" s="1">
        <v>0</v>
      </c>
      <c r="F150" s="1">
        <v>0</v>
      </c>
      <c r="G150" s="2">
        <f t="shared" si="0"/>
        <v>2625973.6502700001</v>
      </c>
      <c r="H150" s="2">
        <f t="shared" si="1"/>
        <v>0.12999999988824129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519602.1</v>
      </c>
      <c r="D152" s="1">
        <f>'PR-RAS'!E156</f>
        <v>269014.90999999997</v>
      </c>
      <c r="E152" s="1">
        <v>0</v>
      </c>
      <c r="F152" s="1">
        <v>0</v>
      </c>
      <c r="G152" s="2">
        <f t="shared" si="0"/>
        <v>159702.41991999999</v>
      </c>
      <c r="H152" s="2">
        <f t="shared" si="1"/>
        <v>0.19000000000232831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595479.93000000005</v>
      </c>
      <c r="D153" s="1">
        <f>'PR-RAS'!E157</f>
        <v>706004.26</v>
      </c>
      <c r="E153" s="1">
        <v>0</v>
      </c>
      <c r="F153" s="1">
        <v>0</v>
      </c>
      <c r="G153" s="2">
        <f t="shared" si="0"/>
        <v>305138.24440000003</v>
      </c>
      <c r="H153" s="2">
        <f t="shared" si="1"/>
        <v>0.32999999995809048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66430.92</v>
      </c>
      <c r="D154" s="1">
        <f>'PR-RAS'!E158</f>
        <v>297929.90999999997</v>
      </c>
      <c r="E154" s="1">
        <v>0</v>
      </c>
      <c r="F154" s="1">
        <v>0</v>
      </c>
      <c r="G154" s="2">
        <f t="shared" si="0"/>
        <v>101330.48321999999</v>
      </c>
      <c r="H154" s="2">
        <f t="shared" si="1"/>
        <v>0.1700000000273576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955114.99</v>
      </c>
      <c r="D155" s="1">
        <f>'PR-RAS'!E159</f>
        <v>1052273.07</v>
      </c>
      <c r="E155" s="1">
        <v>0</v>
      </c>
      <c r="F155" s="1">
        <v>0</v>
      </c>
      <c r="G155" s="2">
        <f t="shared" si="0"/>
        <v>471187.81401999999</v>
      </c>
      <c r="H155" s="2">
        <f t="shared" si="1"/>
        <v>8.0000000074505806E-2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954844.27</v>
      </c>
      <c r="D157" s="1">
        <f>'PR-RAS'!E161</f>
        <v>1052156.6100000001</v>
      </c>
      <c r="E157" s="1">
        <v>0</v>
      </c>
      <c r="F157" s="1">
        <v>0</v>
      </c>
      <c r="G157" s="2">
        <f t="shared" si="0"/>
        <v>477228.56844000006</v>
      </c>
      <c r="H157" s="2">
        <f t="shared" si="1"/>
        <v>0.65999999991618097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270.72000000000003</v>
      </c>
      <c r="D158" s="1">
        <f>'PR-RAS'!E162</f>
        <v>116.46</v>
      </c>
      <c r="E158" s="1">
        <v>0</v>
      </c>
      <c r="F158" s="1">
        <v>0</v>
      </c>
      <c r="G158" s="2">
        <f t="shared" si="0"/>
        <v>79.071479999999994</v>
      </c>
      <c r="H158" s="2">
        <f t="shared" si="1"/>
        <v>0.73999999999996646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2211180.98</v>
      </c>
      <c r="D159" s="1">
        <f>'PR-RAS'!E163</f>
        <v>3557438.2999999993</v>
      </c>
      <c r="E159" s="1">
        <v>0</v>
      </c>
      <c r="F159" s="1">
        <v>0</v>
      </c>
      <c r="G159" s="2">
        <f t="shared" si="0"/>
        <v>1473517.0976399998</v>
      </c>
      <c r="H159" s="2">
        <f t="shared" si="1"/>
        <v>0.31999999936670065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248644.34000000003</v>
      </c>
      <c r="D160" s="1">
        <f>'PR-RAS'!E164</f>
        <v>271083.45</v>
      </c>
      <c r="E160" s="1">
        <v>0</v>
      </c>
      <c r="F160" s="1">
        <v>0</v>
      </c>
      <c r="G160" s="2">
        <f t="shared" si="0"/>
        <v>125738.98716</v>
      </c>
      <c r="H160" s="2">
        <f t="shared" si="1"/>
        <v>0.7900000000372529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3493.14</v>
      </c>
      <c r="D161" s="1">
        <f>'PR-RAS'!E165</f>
        <v>2724.49</v>
      </c>
      <c r="E161" s="1">
        <v>0</v>
      </c>
      <c r="F161" s="1">
        <v>0</v>
      </c>
      <c r="G161" s="2">
        <f t="shared" si="0"/>
        <v>1430.7391999999998</v>
      </c>
      <c r="H161" s="2">
        <f t="shared" si="1"/>
        <v>0.62999999999965439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235253.23</v>
      </c>
      <c r="D162" s="1">
        <f>'PR-RAS'!E166</f>
        <v>250033.8</v>
      </c>
      <c r="E162" s="1">
        <v>0</v>
      </c>
      <c r="F162" s="1">
        <v>0</v>
      </c>
      <c r="G162" s="2">
        <f t="shared" si="0"/>
        <v>118386.65363</v>
      </c>
      <c r="H162" s="2">
        <f t="shared" si="1"/>
        <v>0.43000000002211891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9897.9699999999993</v>
      </c>
      <c r="D163" s="1">
        <f>'PR-RAS'!E167</f>
        <v>18232.759999999998</v>
      </c>
      <c r="E163" s="1">
        <v>0</v>
      </c>
      <c r="F163" s="1">
        <v>0</v>
      </c>
      <c r="G163" s="2">
        <f t="shared" si="0"/>
        <v>7510.8853799999997</v>
      </c>
      <c r="H163" s="2">
        <f t="shared" si="1"/>
        <v>0.27000000000225555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92.4</v>
      </c>
      <c r="E164" s="1">
        <v>0</v>
      </c>
      <c r="F164" s="1">
        <v>0</v>
      </c>
      <c r="G164" s="2">
        <f t="shared" si="0"/>
        <v>30.122400000000003</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1444077.34</v>
      </c>
      <c r="D165" s="1">
        <f>'PR-RAS'!E169</f>
        <v>1869504.01</v>
      </c>
      <c r="E165" s="1">
        <v>0</v>
      </c>
      <c r="F165" s="1">
        <v>0</v>
      </c>
      <c r="G165" s="2">
        <f t="shared" si="0"/>
        <v>850025.99904000014</v>
      </c>
      <c r="H165" s="2">
        <f t="shared" si="1"/>
        <v>0.35000000009313226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116886.3</v>
      </c>
      <c r="D166" s="1">
        <f>'PR-RAS'!E170</f>
        <v>158375.4</v>
      </c>
      <c r="E166" s="1">
        <v>0</v>
      </c>
      <c r="F166" s="1">
        <v>0</v>
      </c>
      <c r="G166" s="2">
        <f t="shared" si="0"/>
        <v>71550.121499999994</v>
      </c>
      <c r="H166" s="2">
        <f t="shared" si="1"/>
        <v>0.69999999999708962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940853.41</v>
      </c>
      <c r="D167" s="1">
        <f>'PR-RAS'!E171</f>
        <v>1103831.6399999999</v>
      </c>
      <c r="E167" s="1">
        <v>0</v>
      </c>
      <c r="F167" s="1">
        <v>0</v>
      </c>
      <c r="G167" s="2">
        <f t="shared" si="0"/>
        <v>522653.77054</v>
      </c>
      <c r="H167" s="2">
        <f t="shared" si="1"/>
        <v>0.77000000013504177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358514.26</v>
      </c>
      <c r="D168" s="1">
        <f>'PR-RAS'!E172</f>
        <v>562779.93999999994</v>
      </c>
      <c r="E168" s="1">
        <v>0</v>
      </c>
      <c r="F168" s="1">
        <v>0</v>
      </c>
      <c r="G168" s="2">
        <f t="shared" si="0"/>
        <v>247840.38138000001</v>
      </c>
      <c r="H168" s="2">
        <f t="shared" si="1"/>
        <v>0.32000000006519258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20352.580000000002</v>
      </c>
      <c r="D169" s="1">
        <f>'PR-RAS'!E173</f>
        <v>34885.83</v>
      </c>
      <c r="E169" s="1">
        <v>0</v>
      </c>
      <c r="F169" s="1">
        <v>0</v>
      </c>
      <c r="G169" s="2">
        <f t="shared" si="0"/>
        <v>15140.872320000002</v>
      </c>
      <c r="H169" s="2">
        <f t="shared" si="1"/>
        <v>0.58999999999650754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7470.79</v>
      </c>
      <c r="D170" s="1">
        <f>'PR-RAS'!E174</f>
        <v>9566.83</v>
      </c>
      <c r="E170" s="1">
        <v>0</v>
      </c>
      <c r="F170" s="1">
        <v>0</v>
      </c>
      <c r="G170" s="2">
        <f t="shared" si="0"/>
        <v>4496.1520500000006</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64.37</v>
      </c>
      <c r="E172" s="1">
        <v>0</v>
      </c>
      <c r="F172" s="1">
        <v>0</v>
      </c>
      <c r="G172" s="2">
        <f t="shared" si="0"/>
        <v>22.014540000000004</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472897.59</v>
      </c>
      <c r="D173" s="1">
        <f>'PR-RAS'!E177</f>
        <v>1334982.4699999997</v>
      </c>
      <c r="E173" s="1">
        <v>0</v>
      </c>
      <c r="F173" s="1">
        <v>0</v>
      </c>
      <c r="G173" s="2">
        <f t="shared" si="0"/>
        <v>540572.3551599998</v>
      </c>
      <c r="H173" s="2">
        <f t="shared" si="1"/>
        <v>0.87999999971361831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39212.47</v>
      </c>
      <c r="D174" s="1">
        <f>'PR-RAS'!E178</f>
        <v>42170.69</v>
      </c>
      <c r="E174" s="1">
        <v>0</v>
      </c>
      <c r="F174" s="1">
        <v>0</v>
      </c>
      <c r="G174" s="2">
        <f t="shared" si="0"/>
        <v>21374.816049999998</v>
      </c>
      <c r="H174" s="2">
        <f t="shared" si="1"/>
        <v>0.77999999999883585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88786.77</v>
      </c>
      <c r="D175" s="1">
        <f>'PR-RAS'!E179</f>
        <v>979804.03</v>
      </c>
      <c r="E175" s="1">
        <v>0</v>
      </c>
      <c r="F175" s="1">
        <v>0</v>
      </c>
      <c r="G175" s="2">
        <f t="shared" si="0"/>
        <v>356420.70042000001</v>
      </c>
      <c r="H175" s="2">
        <f t="shared" si="1"/>
        <v>0.26000000002386514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3524.59</v>
      </c>
      <c r="D176" s="1">
        <f>'PR-RAS'!E180</f>
        <v>4479.33</v>
      </c>
      <c r="E176" s="1">
        <v>0</v>
      </c>
      <c r="F176" s="1">
        <v>0</v>
      </c>
      <c r="G176" s="2">
        <f t="shared" si="0"/>
        <v>2184.5687499999999</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174965.87</v>
      </c>
      <c r="D177" s="1">
        <f>'PR-RAS'!E181</f>
        <v>131528.44</v>
      </c>
      <c r="E177" s="1">
        <v>0</v>
      </c>
      <c r="F177" s="1">
        <v>0</v>
      </c>
      <c r="G177" s="2">
        <f t="shared" si="0"/>
        <v>77092.004000000001</v>
      </c>
      <c r="H177" s="2">
        <f t="shared" si="1"/>
        <v>0.57000000000698492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69578.47</v>
      </c>
      <c r="D178" s="1">
        <f>'PR-RAS'!E182</f>
        <v>55662.45</v>
      </c>
      <c r="E178" s="1">
        <v>0</v>
      </c>
      <c r="F178" s="1">
        <v>0</v>
      </c>
      <c r="G178" s="2">
        <f t="shared" si="0"/>
        <v>32019.896489999999</v>
      </c>
      <c r="H178" s="2">
        <f t="shared" si="1"/>
        <v>0.91999999999825377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38235.47</v>
      </c>
      <c r="D179" s="1">
        <f>'PR-RAS'!E183</f>
        <v>44236.639999999999</v>
      </c>
      <c r="E179" s="1">
        <v>0</v>
      </c>
      <c r="F179" s="1">
        <v>0</v>
      </c>
      <c r="G179" s="2">
        <f t="shared" si="0"/>
        <v>22554.157499999998</v>
      </c>
      <c r="H179" s="2">
        <f t="shared" si="1"/>
        <v>0.83000000000174623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7428.37</v>
      </c>
      <c r="D180" s="1">
        <f>'PR-RAS'!E184</f>
        <v>18647.14</v>
      </c>
      <c r="E180" s="1">
        <v>0</v>
      </c>
      <c r="F180" s="1">
        <v>0</v>
      </c>
      <c r="G180" s="2">
        <f t="shared" si="0"/>
        <v>8005.3543499999996</v>
      </c>
      <c r="H180" s="2">
        <f t="shared" si="1"/>
        <v>0.50999999999930878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48761.83</v>
      </c>
      <c r="D181" s="1">
        <f>'PR-RAS'!E185</f>
        <v>52910.93</v>
      </c>
      <c r="E181" s="1">
        <v>0</v>
      </c>
      <c r="F181" s="1">
        <v>0</v>
      </c>
      <c r="G181" s="2">
        <f t="shared" si="0"/>
        <v>27825.064200000001</v>
      </c>
      <c r="H181" s="2">
        <f t="shared" si="1"/>
        <v>0.23999999999796273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2403.75</v>
      </c>
      <c r="D182" s="1">
        <f>'PR-RAS'!E186</f>
        <v>5542.82</v>
      </c>
      <c r="E182" s="1">
        <v>0</v>
      </c>
      <c r="F182" s="1">
        <v>0</v>
      </c>
      <c r="G182" s="2">
        <f t="shared" si="0"/>
        <v>2441.5795899999998</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206.8</v>
      </c>
      <c r="E183" s="1">
        <v>0</v>
      </c>
      <c r="F183" s="1">
        <v>0</v>
      </c>
      <c r="G183" s="2">
        <f t="shared" si="0"/>
        <v>75.275199999999998</v>
      </c>
      <c r="H183" s="2">
        <f t="shared" si="1"/>
        <v>0.19999999999998863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45561.71</v>
      </c>
      <c r="D184" s="1">
        <f>'PR-RAS'!E188</f>
        <v>81661.570000000007</v>
      </c>
      <c r="E184" s="1">
        <v>0</v>
      </c>
      <c r="F184" s="1">
        <v>0</v>
      </c>
      <c r="G184" s="2">
        <f t="shared" si="0"/>
        <v>38225.92755</v>
      </c>
      <c r="H184" s="2">
        <f t="shared" si="1"/>
        <v>0.7199999999938882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5983.84</v>
      </c>
      <c r="D185" s="1">
        <f>'PR-RAS'!E189</f>
        <v>5694.48</v>
      </c>
      <c r="E185" s="1">
        <v>0</v>
      </c>
      <c r="F185" s="1">
        <v>0</v>
      </c>
      <c r="G185" s="2">
        <f t="shared" si="0"/>
        <v>3196.5951999999997</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13274.28</v>
      </c>
      <c r="D186" s="1">
        <f>'PR-RAS'!E190</f>
        <v>15323.41</v>
      </c>
      <c r="E186" s="1">
        <v>0</v>
      </c>
      <c r="F186" s="1">
        <v>0</v>
      </c>
      <c r="G186" s="2">
        <f t="shared" si="0"/>
        <v>8125.4034999999994</v>
      </c>
      <c r="H186" s="2">
        <f t="shared" si="1"/>
        <v>0.69000000000050932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1193.3900000000001</v>
      </c>
      <c r="D187" s="1">
        <f>'PR-RAS'!E191</f>
        <v>933.26</v>
      </c>
      <c r="E187" s="1">
        <v>0</v>
      </c>
      <c r="F187" s="1">
        <v>0</v>
      </c>
      <c r="G187" s="2">
        <f t="shared" si="0"/>
        <v>569.14325999999994</v>
      </c>
      <c r="H187" s="2">
        <f t="shared" si="1"/>
        <v>0.65000000000009095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2561.2800000000002</v>
      </c>
      <c r="D188" s="1">
        <f>'PR-RAS'!E192</f>
        <v>2758.4</v>
      </c>
      <c r="E188" s="1">
        <v>0</v>
      </c>
      <c r="F188" s="1">
        <v>0</v>
      </c>
      <c r="G188" s="2">
        <f t="shared" si="0"/>
        <v>1510.60096</v>
      </c>
      <c r="H188" s="2">
        <f t="shared" si="1"/>
        <v>0.68000000000029104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338.85</v>
      </c>
      <c r="D189" s="1">
        <f>'PR-RAS'!E193</f>
        <v>37719.72</v>
      </c>
      <c r="E189" s="1">
        <v>0</v>
      </c>
      <c r="F189" s="1">
        <v>0</v>
      </c>
      <c r="G189" s="2">
        <f t="shared" si="0"/>
        <v>14246.318520000001</v>
      </c>
      <c r="H189" s="2">
        <f t="shared" si="1"/>
        <v>0.42999999999881311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2015.45</v>
      </c>
      <c r="E190" s="1">
        <v>0</v>
      </c>
      <c r="F190" s="1">
        <v>0</v>
      </c>
      <c r="G190" s="2">
        <f t="shared" si="0"/>
        <v>761.84010000000001</v>
      </c>
      <c r="H190" s="2">
        <f t="shared" si="1"/>
        <v>0.45000000000004547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22210.07</v>
      </c>
      <c r="D191" s="1">
        <f>'PR-RAS'!E195</f>
        <v>17216.849999999999</v>
      </c>
      <c r="E191" s="1">
        <v>0</v>
      </c>
      <c r="F191" s="1">
        <v>0</v>
      </c>
      <c r="G191" s="2">
        <f t="shared" si="0"/>
        <v>10762.3163</v>
      </c>
      <c r="H191" s="2">
        <f t="shared" si="1"/>
        <v>0.22000000000116415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38713.65</v>
      </c>
      <c r="D192" s="1">
        <f>'PR-RAS'!E196</f>
        <v>45780.86</v>
      </c>
      <c r="E192" s="1">
        <v>0</v>
      </c>
      <c r="F192" s="1">
        <v>0</v>
      </c>
      <c r="G192" s="2">
        <f t="shared" si="0"/>
        <v>24882.595669999999</v>
      </c>
      <c r="H192" s="2">
        <f t="shared" si="1"/>
        <v>0.48999999999796273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3566.72</v>
      </c>
      <c r="D198" s="1">
        <f>'PR-RAS'!E202</f>
        <v>856.79</v>
      </c>
      <c r="E198" s="1">
        <v>0</v>
      </c>
      <c r="F198" s="1">
        <v>0</v>
      </c>
      <c r="G198" s="2">
        <f t="shared" si="0"/>
        <v>1040.2190999999998</v>
      </c>
      <c r="H198" s="2">
        <f t="shared" si="1"/>
        <v>0.49000000000023647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3290.37</v>
      </c>
      <c r="D201" s="1">
        <f>'PR-RAS'!E205</f>
        <v>856.79</v>
      </c>
      <c r="E201" s="1">
        <v>0</v>
      </c>
      <c r="F201" s="1">
        <v>0</v>
      </c>
      <c r="G201" s="2">
        <f t="shared" si="0"/>
        <v>1000.79</v>
      </c>
      <c r="H201" s="2">
        <f t="shared" si="1"/>
        <v>0.57999999999992724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276.35000000000002</v>
      </c>
      <c r="D202" s="1">
        <f>'PR-RAS'!E206</f>
        <v>0</v>
      </c>
      <c r="E202" s="1">
        <v>0</v>
      </c>
      <c r="F202" s="1">
        <v>0</v>
      </c>
      <c r="G202" s="2">
        <f t="shared" si="0"/>
        <v>55.546350000000011</v>
      </c>
      <c r="H202" s="2">
        <f t="shared" si="1"/>
        <v>0.35000000000002274</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35146.93</v>
      </c>
      <c r="D206" s="1">
        <f>'PR-RAS'!E210</f>
        <v>44924.07</v>
      </c>
      <c r="E206" s="1">
        <v>0</v>
      </c>
      <c r="F206" s="1">
        <v>0</v>
      </c>
      <c r="G206" s="2">
        <f t="shared" si="0"/>
        <v>25623.98935</v>
      </c>
      <c r="H206" s="2">
        <f t="shared" si="1"/>
        <v>0.13999999999941792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6376.81</v>
      </c>
      <c r="D207" s="1">
        <f>'PR-RAS'!E211</f>
        <v>5847.67</v>
      </c>
      <c r="E207" s="1">
        <v>0</v>
      </c>
      <c r="F207" s="1">
        <v>0</v>
      </c>
      <c r="G207" s="2">
        <f t="shared" si="0"/>
        <v>3722.8629000000001</v>
      </c>
      <c r="H207" s="2">
        <f t="shared" si="1"/>
        <v>0.51999999999952706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93.22</v>
      </c>
      <c r="D208" s="1">
        <f>'PR-RAS'!E212</f>
        <v>43</v>
      </c>
      <c r="E208" s="1">
        <v>0</v>
      </c>
      <c r="F208" s="1">
        <v>0</v>
      </c>
      <c r="G208" s="2">
        <f t="shared" si="0"/>
        <v>37.09854</v>
      </c>
      <c r="H208" s="2">
        <f t="shared" si="1"/>
        <v>0.21999999999999886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23570.5</v>
      </c>
      <c r="D209" s="1">
        <f>'PR-RAS'!E213</f>
        <v>29660.3</v>
      </c>
      <c r="E209" s="1">
        <v>0</v>
      </c>
      <c r="F209" s="1">
        <v>0</v>
      </c>
      <c r="G209" s="2">
        <f t="shared" si="0"/>
        <v>17241.3488</v>
      </c>
      <c r="H209" s="2">
        <f t="shared" si="1"/>
        <v>0.7999999999992724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5106.3999999999996</v>
      </c>
      <c r="D210" s="1">
        <f>'PR-RAS'!E214</f>
        <v>9373.1</v>
      </c>
      <c r="E210" s="1">
        <v>0</v>
      </c>
      <c r="F210" s="1">
        <v>0</v>
      </c>
      <c r="G210" s="2">
        <f t="shared" si="0"/>
        <v>4985.1933999999992</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530.89</v>
      </c>
      <c r="D259" s="1">
        <f>'PR-RAS'!E263</f>
        <v>0</v>
      </c>
      <c r="E259" s="1">
        <v>0</v>
      </c>
      <c r="F259" s="1">
        <v>0</v>
      </c>
      <c r="G259" s="2">
        <f t="shared" si="0"/>
        <v>136.96961999999999</v>
      </c>
      <c r="H259" s="2">
        <f t="shared" si="1"/>
        <v>0.11000000000001364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530.89</v>
      </c>
      <c r="D269" s="1">
        <f>'PR-RAS'!E273</f>
        <v>0</v>
      </c>
      <c r="E269" s="1">
        <v>0</v>
      </c>
      <c r="F269" s="1">
        <v>0</v>
      </c>
      <c r="G269" s="2">
        <f t="shared" si="8"/>
        <v>142.27852000000001</v>
      </c>
      <c r="H269" s="2">
        <f t="shared" si="9"/>
        <v>0.11000000000001364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530.89</v>
      </c>
      <c r="D272" s="1">
        <f>'PR-RAS'!E276</f>
        <v>0</v>
      </c>
      <c r="E272" s="1">
        <v>0</v>
      </c>
      <c r="F272" s="1">
        <v>0</v>
      </c>
      <c r="G272" s="2">
        <f t="shared" si="8"/>
        <v>143.87119000000001</v>
      </c>
      <c r="H272" s="2">
        <f t="shared" si="9"/>
        <v>0.11000000000001364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9838855.4500000011</v>
      </c>
      <c r="D285" s="1">
        <f>'PR-RAS'!E289</f>
        <v>12014532.429999998</v>
      </c>
      <c r="E285" s="1">
        <v>0</v>
      </c>
      <c r="F285" s="1">
        <v>0</v>
      </c>
      <c r="G285" s="2">
        <f t="shared" si="8"/>
        <v>9618489.3680399973</v>
      </c>
      <c r="H285" s="2">
        <f t="shared" si="9"/>
        <v>0.87999999895691872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3944006.6800000016</v>
      </c>
      <c r="E286" s="1">
        <v>0</v>
      </c>
      <c r="F286" s="1">
        <v>0</v>
      </c>
      <c r="G286" s="2">
        <f t="shared" si="8"/>
        <v>2248083.8076000009</v>
      </c>
      <c r="H286" s="2">
        <f t="shared" si="9"/>
        <v>0.31999999843537807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1528426.3500000015</v>
      </c>
      <c r="D287" s="1">
        <f>'PR-RAS'!E291</f>
        <v>0</v>
      </c>
      <c r="E287" s="1">
        <v>0</v>
      </c>
      <c r="F287" s="1">
        <v>0</v>
      </c>
      <c r="G287" s="2">
        <f t="shared" si="8"/>
        <v>437129.9361000004</v>
      </c>
      <c r="H287" s="2">
        <f t="shared" si="9"/>
        <v>0.35000000149011612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9997979.0899999999</v>
      </c>
      <c r="D289" s="1">
        <f>'PR-RAS'!E293</f>
        <v>12043075.27</v>
      </c>
      <c r="E289" s="1">
        <v>0</v>
      </c>
      <c r="F289" s="1">
        <v>0</v>
      </c>
      <c r="G289" s="2">
        <f t="shared" si="8"/>
        <v>9816229.3334399983</v>
      </c>
      <c r="H289" s="2">
        <f t="shared" si="9"/>
        <v>0.35999999940395355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428664.89</v>
      </c>
      <c r="D290" s="1">
        <f>'PR-RAS'!E294</f>
        <v>475961.93</v>
      </c>
      <c r="E290" s="1">
        <v>0</v>
      </c>
      <c r="F290" s="1">
        <v>0</v>
      </c>
      <c r="G290" s="2">
        <f t="shared" si="8"/>
        <v>398990.14874999999</v>
      </c>
      <c r="H290" s="2">
        <f t="shared" si="9"/>
        <v>0.17999999999301508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139854.23000000001</v>
      </c>
      <c r="D291" s="1">
        <f>'PR-RAS'!E295</f>
        <v>158478.82</v>
      </c>
      <c r="E291" s="1">
        <v>0</v>
      </c>
      <c r="F291" s="1">
        <v>0</v>
      </c>
      <c r="G291" s="2">
        <f t="shared" si="8"/>
        <v>132475.4423</v>
      </c>
      <c r="H291" s="2">
        <f t="shared" si="9"/>
        <v>0.41000000000349246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55311.55</v>
      </c>
      <c r="D292" s="1">
        <f>'PR-RAS'!E296</f>
        <v>112642.18</v>
      </c>
      <c r="E292" s="1">
        <v>0</v>
      </c>
      <c r="F292" s="1">
        <v>0</v>
      </c>
      <c r="G292" s="2">
        <f t="shared" si="8"/>
        <v>81653.409809999983</v>
      </c>
      <c r="H292" s="2">
        <f t="shared" si="9"/>
        <v>0.6299999999901047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931.52</v>
      </c>
      <c r="D293" s="1">
        <f>'PR-RAS'!E298</f>
        <v>1442.21</v>
      </c>
      <c r="E293" s="1">
        <v>0</v>
      </c>
      <c r="F293" s="1">
        <v>0</v>
      </c>
      <c r="G293" s="2">
        <f t="shared" si="8"/>
        <v>1114.2544800000001</v>
      </c>
      <c r="H293" s="2">
        <f t="shared" si="9"/>
        <v>0.69000000000005457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931.52</v>
      </c>
      <c r="D306" s="1">
        <f>'PR-RAS'!E311</f>
        <v>1442.21</v>
      </c>
      <c r="E306" s="1">
        <v>0</v>
      </c>
      <c r="F306" s="1">
        <v>0</v>
      </c>
      <c r="G306" s="2">
        <f t="shared" si="8"/>
        <v>1163.8616999999999</v>
      </c>
      <c r="H306" s="2">
        <f t="shared" si="9"/>
        <v>0.69000000000005457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931.52</v>
      </c>
      <c r="D307" s="1">
        <f>'PR-RAS'!E312</f>
        <v>1442.21</v>
      </c>
      <c r="E307" s="1">
        <v>0</v>
      </c>
      <c r="F307" s="1">
        <v>0</v>
      </c>
      <c r="G307" s="2">
        <f t="shared" si="8"/>
        <v>1167.6776399999999</v>
      </c>
      <c r="H307" s="2">
        <f t="shared" si="9"/>
        <v>0.69000000000005457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931.52</v>
      </c>
      <c r="D308" s="1">
        <f>'PR-RAS'!E313</f>
        <v>1442.21</v>
      </c>
      <c r="E308" s="1">
        <v>0</v>
      </c>
      <c r="F308" s="1">
        <v>0</v>
      </c>
      <c r="G308" s="2">
        <f t="shared" si="8"/>
        <v>1171.4935800000001</v>
      </c>
      <c r="H308" s="2">
        <f t="shared" si="9"/>
        <v>0.69000000000005457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256099.43</v>
      </c>
      <c r="D345" s="1">
        <f>'PR-RAS'!E350</f>
        <v>4036078.86</v>
      </c>
      <c r="E345" s="1">
        <v>0</v>
      </c>
      <c r="F345" s="1">
        <v>0</v>
      </c>
      <c r="G345" s="2">
        <f t="shared" si="8"/>
        <v>2864920.4595999997</v>
      </c>
      <c r="H345" s="2">
        <f t="shared" si="9"/>
        <v>0.57000000012340024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244.87</v>
      </c>
      <c r="D346" s="1">
        <f>'PR-RAS'!E351</f>
        <v>9512.9500000000007</v>
      </c>
      <c r="E346" s="1">
        <v>0</v>
      </c>
      <c r="F346" s="1">
        <v>0</v>
      </c>
      <c r="G346" s="2">
        <f t="shared" si="8"/>
        <v>6648.4156499999999</v>
      </c>
      <c r="H346" s="2">
        <f t="shared" si="9"/>
        <v>0.17999999999926786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244.87</v>
      </c>
      <c r="D351" s="1">
        <f>'PR-RAS'!E356</f>
        <v>9512.9500000000007</v>
      </c>
      <c r="E351" s="1">
        <v>0</v>
      </c>
      <c r="F351" s="1">
        <v>0</v>
      </c>
      <c r="G351" s="2">
        <f t="shared" si="8"/>
        <v>6744.7694999999994</v>
      </c>
      <c r="H351" s="2">
        <f t="shared" si="9"/>
        <v>0.17999999999926786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244.87</v>
      </c>
      <c r="D354" s="1">
        <f>'PR-RAS'!E359</f>
        <v>9512.9500000000007</v>
      </c>
      <c r="E354" s="1">
        <v>0</v>
      </c>
      <c r="F354" s="1">
        <v>0</v>
      </c>
      <c r="G354" s="2">
        <f t="shared" si="8"/>
        <v>6802.5818099999997</v>
      </c>
      <c r="H354" s="2">
        <f t="shared" si="9"/>
        <v>0.17999999999926786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255854.56</v>
      </c>
      <c r="D358" s="1">
        <f>'PR-RAS'!E363</f>
        <v>67898.7</v>
      </c>
      <c r="E358" s="1">
        <v>0</v>
      </c>
      <c r="F358" s="1">
        <v>0</v>
      </c>
      <c r="G358" s="2">
        <f t="shared" si="8"/>
        <v>139819.74971999999</v>
      </c>
      <c r="H358" s="2">
        <f t="shared" si="9"/>
        <v>0.74000000000523869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255854.56</v>
      </c>
      <c r="D364" s="1">
        <f>'PR-RAS'!E369</f>
        <v>67898.7</v>
      </c>
      <c r="E364" s="1">
        <v>0</v>
      </c>
      <c r="F364" s="1">
        <v>0</v>
      </c>
      <c r="G364" s="2">
        <f t="shared" si="8"/>
        <v>142169.66147999998</v>
      </c>
      <c r="H364" s="2">
        <f t="shared" si="9"/>
        <v>0.74000000000523869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31938.34</v>
      </c>
      <c r="D365" s="1">
        <f>'PR-RAS'!E370</f>
        <v>20438.7</v>
      </c>
      <c r="E365" s="1">
        <v>0</v>
      </c>
      <c r="F365" s="1">
        <v>0</v>
      </c>
      <c r="G365" s="2">
        <f t="shared" si="8"/>
        <v>26504.929360000002</v>
      </c>
      <c r="H365" s="2">
        <f t="shared" si="9"/>
        <v>0.63999999999941792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986.17</v>
      </c>
      <c r="D366" s="1">
        <f>'PR-RAS'!E371</f>
        <v>157.05000000000001</v>
      </c>
      <c r="E366" s="1">
        <v>0</v>
      </c>
      <c r="F366" s="1">
        <v>0</v>
      </c>
      <c r="G366" s="2">
        <f t="shared" si="8"/>
        <v>474.59854999999999</v>
      </c>
      <c r="H366" s="2">
        <f t="shared" si="9"/>
        <v>0.21999999999997044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676.9</v>
      </c>
      <c r="E367" s="1">
        <v>0</v>
      </c>
      <c r="F367" s="1">
        <v>0</v>
      </c>
      <c r="G367" s="2">
        <f t="shared" si="8"/>
        <v>495.49079999999998</v>
      </c>
      <c r="H367" s="2">
        <f t="shared" si="9"/>
        <v>0.10000000000002274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195808.28</v>
      </c>
      <c r="D368" s="1">
        <f>'PR-RAS'!E373</f>
        <v>35883.61</v>
      </c>
      <c r="E368" s="1">
        <v>0</v>
      </c>
      <c r="F368" s="1">
        <v>0</v>
      </c>
      <c r="G368" s="2">
        <f t="shared" si="8"/>
        <v>98200.208499999993</v>
      </c>
      <c r="H368" s="2">
        <f t="shared" si="9"/>
        <v>0.66999999999825377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27121.77</v>
      </c>
      <c r="D371" s="1">
        <f>'PR-RAS'!E376</f>
        <v>10742.44</v>
      </c>
      <c r="E371" s="1">
        <v>0</v>
      </c>
      <c r="F371" s="1">
        <v>0</v>
      </c>
      <c r="G371" s="2">
        <f t="shared" si="8"/>
        <v>17984.460500000001</v>
      </c>
      <c r="H371" s="2">
        <f t="shared" si="9"/>
        <v>0.67000000000007276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3958667.21</v>
      </c>
      <c r="E397" s="1">
        <v>0</v>
      </c>
      <c r="F397" s="1">
        <v>0</v>
      </c>
      <c r="G397" s="2">
        <f t="shared" si="8"/>
        <v>3135264.4303200003</v>
      </c>
      <c r="H397" s="2">
        <f t="shared" si="9"/>
        <v>0.2099999999627471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3958667.21</v>
      </c>
      <c r="E398" s="1">
        <v>0</v>
      </c>
      <c r="F398" s="1">
        <v>0</v>
      </c>
      <c r="G398" s="2">
        <f t="shared" si="8"/>
        <v>3143181.76474</v>
      </c>
      <c r="H398" s="2">
        <f t="shared" si="9"/>
        <v>0.2099999999627471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255167.91</v>
      </c>
      <c r="D403" s="1">
        <f>'PR-RAS'!E408</f>
        <v>4034636.65</v>
      </c>
      <c r="E403" s="1">
        <v>0</v>
      </c>
      <c r="F403" s="1">
        <v>0</v>
      </c>
      <c r="G403" s="2">
        <f t="shared" si="8"/>
        <v>3346425.3664200003</v>
      </c>
      <c r="H403" s="2">
        <f t="shared" si="9"/>
        <v>0.4400000000896398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695146.06</v>
      </c>
      <c r="D405" s="1">
        <f>'PR-RAS'!E410</f>
        <v>852402.61</v>
      </c>
      <c r="E405" s="1">
        <v>0</v>
      </c>
      <c r="F405" s="1">
        <v>0</v>
      </c>
      <c r="G405" s="2">
        <f t="shared" si="8"/>
        <v>969580.31712000014</v>
      </c>
      <c r="H405" s="2">
        <f t="shared" si="9"/>
        <v>0.45000000006984919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6876.28</v>
      </c>
      <c r="D406" s="1">
        <f>'PR-RAS'!E411</f>
        <v>0</v>
      </c>
      <c r="E406" s="1">
        <v>0</v>
      </c>
      <c r="F406" s="1">
        <v>0</v>
      </c>
      <c r="G406" s="2">
        <f t="shared" si="8"/>
        <v>2784.8933999999999</v>
      </c>
      <c r="H406" s="2">
        <f t="shared" si="9"/>
        <v>0.27999999999974534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8311360.6199999992</v>
      </c>
      <c r="D407" s="1">
        <f>'PR-RAS'!E412</f>
        <v>15959981.32</v>
      </c>
      <c r="E407" s="1">
        <v>0</v>
      </c>
      <c r="F407" s="1">
        <v>0</v>
      </c>
      <c r="G407" s="2">
        <f t="shared" si="8"/>
        <v>16333917.243559999</v>
      </c>
      <c r="H407" s="2">
        <f t="shared" si="9"/>
        <v>0.70000000111758709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10094954.880000001</v>
      </c>
      <c r="D408" s="1">
        <f>'PR-RAS'!E413</f>
        <v>16050611.289999997</v>
      </c>
      <c r="E408" s="1">
        <v>0</v>
      </c>
      <c r="F408" s="1">
        <v>0</v>
      </c>
      <c r="G408" s="2">
        <f t="shared" si="8"/>
        <v>17173844.226219997</v>
      </c>
      <c r="H408" s="2">
        <f t="shared" si="9"/>
        <v>0.40999999642372131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1783594.2600000016</v>
      </c>
      <c r="D410" s="1">
        <f>'PR-RAS'!E415</f>
        <v>90629.969999996945</v>
      </c>
      <c r="E410" s="1">
        <v>0</v>
      </c>
      <c r="F410" s="1">
        <v>0</v>
      </c>
      <c r="G410" s="2">
        <f t="shared" si="8"/>
        <v>803625.36779999814</v>
      </c>
      <c r="H410" s="2">
        <f t="shared" si="9"/>
        <v>0.29000000469386578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10693125.15</v>
      </c>
      <c r="D412" s="1">
        <f>'PR-RAS'!E417</f>
        <v>12895477.879999999</v>
      </c>
      <c r="E412" s="1">
        <v>0</v>
      </c>
      <c r="F412" s="1">
        <v>0</v>
      </c>
      <c r="G412" s="2">
        <f t="shared" si="8"/>
        <v>14994957.254009997</v>
      </c>
      <c r="H412" s="2">
        <f t="shared" si="9"/>
        <v>0.27000000141561031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435541.17000000004</v>
      </c>
      <c r="D413" s="1">
        <f>'PR-RAS'!E418</f>
        <v>475961.93</v>
      </c>
      <c r="E413" s="1">
        <v>0</v>
      </c>
      <c r="F413" s="1">
        <v>0</v>
      </c>
      <c r="G413" s="2">
        <f t="shared" si="8"/>
        <v>571635.59236000001</v>
      </c>
      <c r="H413" s="2">
        <f t="shared" si="9"/>
        <v>0.24000000004889444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65921.759999999995</v>
      </c>
      <c r="D414" s="1">
        <f>'PR-RAS'!E420</f>
        <v>120657.1</v>
      </c>
      <c r="E414" s="1">
        <v>0</v>
      </c>
      <c r="F414" s="1">
        <v>0</v>
      </c>
      <c r="G414" s="2">
        <f t="shared" si="8"/>
        <v>126888.45148</v>
      </c>
      <c r="H414" s="2">
        <f t="shared" si="9"/>
        <v>0.34000000001105946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65921.759999999995</v>
      </c>
      <c r="D478" s="1">
        <f>'PR-RAS'!E484</f>
        <v>120657.1</v>
      </c>
      <c r="E478" s="1">
        <v>0</v>
      </c>
      <c r="F478" s="1">
        <v>0</v>
      </c>
      <c r="G478" s="2">
        <f t="shared" si="8"/>
        <v>146551.55292000002</v>
      </c>
      <c r="H478" s="2">
        <f t="shared" si="9"/>
        <v>0.34000000001105946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120657.1</v>
      </c>
      <c r="E489" s="1">
        <v>0</v>
      </c>
      <c r="F489" s="1">
        <v>0</v>
      </c>
      <c r="G489" s="2">
        <f t="shared" si="8"/>
        <v>117761.3296</v>
      </c>
      <c r="H489" s="2">
        <f t="shared" si="9"/>
        <v>0.10000000000582077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120657.1</v>
      </c>
      <c r="E490" s="1">
        <v>0</v>
      </c>
      <c r="F490" s="1">
        <v>0</v>
      </c>
      <c r="G490" s="2">
        <f t="shared" si="8"/>
        <v>118002.64380000001</v>
      </c>
      <c r="H490" s="2">
        <f t="shared" si="9"/>
        <v>0.10000000000582077</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65921.759999999995</v>
      </c>
      <c r="D496" s="1">
        <f>'PR-RAS'!E502</f>
        <v>0</v>
      </c>
      <c r="E496" s="1">
        <v>0</v>
      </c>
      <c r="F496" s="1">
        <v>0</v>
      </c>
      <c r="G496" s="2">
        <f t="shared" si="8"/>
        <v>32631.271199999996</v>
      </c>
      <c r="H496" s="2">
        <f t="shared" si="9"/>
        <v>0.24000000000523869</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65921.759999999995</v>
      </c>
      <c r="D497" s="1">
        <f>'PR-RAS'!E503</f>
        <v>0</v>
      </c>
      <c r="E497" s="1">
        <v>0</v>
      </c>
      <c r="F497" s="1">
        <v>0</v>
      </c>
      <c r="G497" s="2">
        <f t="shared" si="8"/>
        <v>32697.192959999997</v>
      </c>
      <c r="H497" s="2">
        <f t="shared" si="9"/>
        <v>0.24000000000523869</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66029.600000000006</v>
      </c>
      <c r="D522" s="1">
        <f>'PR-RAS'!E528</f>
        <v>186686.7</v>
      </c>
      <c r="E522" s="1">
        <v>0</v>
      </c>
      <c r="F522" s="1">
        <v>0</v>
      </c>
      <c r="G522" s="2">
        <f t="shared" ref="G522:G809" si="10">(B522/1000)*(C522*1+D522*2)</f>
        <v>228928.96300000002</v>
      </c>
      <c r="H522" s="2">
        <f t="shared" ref="H522:H809" si="11">ABS(C522-ROUND(C522,0))+ABS(D522-ROUND(D522,0))</f>
        <v>0.6999999999825377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66029.600000000006</v>
      </c>
      <c r="D587" s="1">
        <f>'PR-RAS'!E593</f>
        <v>186686.7</v>
      </c>
      <c r="E587" s="1">
        <v>0</v>
      </c>
      <c r="F587" s="1">
        <v>0</v>
      </c>
      <c r="G587" s="2">
        <f t="shared" si="10"/>
        <v>257490.158</v>
      </c>
      <c r="H587" s="2">
        <f t="shared" si="11"/>
        <v>0.6999999999825377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66029.600000000006</v>
      </c>
      <c r="D599" s="1">
        <f>'PR-RAS'!E605</f>
        <v>186686.7</v>
      </c>
      <c r="E599" s="1">
        <v>0</v>
      </c>
      <c r="F599" s="1">
        <v>0</v>
      </c>
      <c r="G599" s="2">
        <f t="shared" si="10"/>
        <v>262762.99400000001</v>
      </c>
      <c r="H599" s="2">
        <f t="shared" si="11"/>
        <v>0.6999999999825377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66029.600000000006</v>
      </c>
      <c r="D600" s="1">
        <f>'PR-RAS'!E606</f>
        <v>186686.7</v>
      </c>
      <c r="E600" s="1">
        <v>0</v>
      </c>
      <c r="F600" s="1">
        <v>0</v>
      </c>
      <c r="G600" s="2">
        <f t="shared" si="10"/>
        <v>263202.397</v>
      </c>
      <c r="H600" s="2">
        <f t="shared" si="11"/>
        <v>0.6999999999825377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107.84000000001106</v>
      </c>
      <c r="D630" s="1">
        <f>'PR-RAS'!E636</f>
        <v>66029.600000000006</v>
      </c>
      <c r="E630" s="1">
        <v>0</v>
      </c>
      <c r="F630" s="1">
        <v>0</v>
      </c>
      <c r="G630" s="2">
        <f t="shared" si="10"/>
        <v>83133.068160000024</v>
      </c>
      <c r="H630" s="2">
        <f t="shared" si="11"/>
        <v>0.55999999998311978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65921.759999999995</v>
      </c>
      <c r="E631" s="1">
        <v>0</v>
      </c>
      <c r="F631" s="1">
        <v>0</v>
      </c>
      <c r="G631" s="2">
        <f t="shared" si="10"/>
        <v>83061.417600000001</v>
      </c>
      <c r="H631" s="2">
        <f t="shared" si="11"/>
        <v>0.24000000000523869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8377282.379999999</v>
      </c>
      <c r="D633" s="1">
        <f>'PR-RAS'!E639</f>
        <v>16080638.42</v>
      </c>
      <c r="E633" s="1">
        <v>0</v>
      </c>
      <c r="F633" s="1">
        <v>0</v>
      </c>
      <c r="G633" s="2">
        <f t="shared" si="10"/>
        <v>25620369.42704</v>
      </c>
      <c r="H633" s="2">
        <f t="shared" si="11"/>
        <v>0.79999999888241291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10160984.48</v>
      </c>
      <c r="D634" s="1">
        <f>'PR-RAS'!E640</f>
        <v>16237297.989999996</v>
      </c>
      <c r="E634" s="1">
        <v>0</v>
      </c>
      <c r="F634" s="1">
        <v>0</v>
      </c>
      <c r="G634" s="2">
        <f t="shared" si="10"/>
        <v>26988322.431179997</v>
      </c>
      <c r="H634" s="2">
        <f t="shared" si="11"/>
        <v>0.49000000394880772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1783702.1000000015</v>
      </c>
      <c r="D636" s="1">
        <f>'PR-RAS'!E642</f>
        <v>156659.56999999657</v>
      </c>
      <c r="E636" s="1">
        <v>0</v>
      </c>
      <c r="F636" s="1">
        <v>0</v>
      </c>
      <c r="G636" s="2">
        <f t="shared" si="10"/>
        <v>1331608.4873999967</v>
      </c>
      <c r="H636" s="2">
        <f t="shared" si="11"/>
        <v>0.53000000491738319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10693125.15</v>
      </c>
      <c r="D638" s="1">
        <f>'PR-RAS'!E644</f>
        <v>12829556.119999999</v>
      </c>
      <c r="E638" s="1">
        <v>0</v>
      </c>
      <c r="F638" s="1">
        <v>0</v>
      </c>
      <c r="G638" s="2">
        <f t="shared" si="10"/>
        <v>23156375.217429999</v>
      </c>
      <c r="H638" s="2">
        <f t="shared" si="11"/>
        <v>0.26999999955296516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12476827.250000002</v>
      </c>
      <c r="D640" s="1">
        <f>'PR-RAS'!E646</f>
        <v>12986215.689999996</v>
      </c>
      <c r="E640" s="1">
        <v>0</v>
      </c>
      <c r="F640" s="1">
        <v>0</v>
      </c>
      <c r="G640" s="2">
        <f t="shared" si="10"/>
        <v>24569076.264569998</v>
      </c>
      <c r="H640" s="2">
        <f t="shared" si="11"/>
        <v>0.56000000610947609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30839.33</v>
      </c>
      <c r="D641" s="1">
        <f>'PR-RAS'!E647</f>
        <v>35110.300000000003</v>
      </c>
      <c r="E641" s="1">
        <v>0</v>
      </c>
      <c r="F641" s="1">
        <v>0</v>
      </c>
      <c r="G641" s="2">
        <f t="shared" si="10"/>
        <v>64678.355200000005</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92178.63</v>
      </c>
      <c r="D642" s="1">
        <f>'PR-RAS'!E649</f>
        <v>226158.33</v>
      </c>
      <c r="E642" s="1">
        <v>0</v>
      </c>
      <c r="F642" s="1">
        <v>0</v>
      </c>
      <c r="G642" s="2">
        <f t="shared" si="10"/>
        <v>349021.48089000001</v>
      </c>
      <c r="H642" s="2">
        <f t="shared" si="11"/>
        <v>0.6999999999825377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10810129.08</v>
      </c>
      <c r="D643" s="1">
        <f>'PR-RAS'!E650</f>
        <v>17301583.010000002</v>
      </c>
      <c r="E643" s="1">
        <v>0</v>
      </c>
      <c r="F643" s="1">
        <v>0</v>
      </c>
      <c r="G643" s="2">
        <f t="shared" si="10"/>
        <v>29155335.454200003</v>
      </c>
      <c r="H643" s="2">
        <f t="shared" si="11"/>
        <v>9.0000001713633537E-2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10882043.119999999</v>
      </c>
      <c r="D644" s="1">
        <f>'PR-RAS'!E651</f>
        <v>17361508.149999999</v>
      </c>
      <c r="E644" s="1">
        <v>0</v>
      </c>
      <c r="F644" s="1">
        <v>0</v>
      </c>
      <c r="G644" s="2">
        <f t="shared" si="10"/>
        <v>29324053.207059998</v>
      </c>
      <c r="H644" s="2">
        <f t="shared" si="11"/>
        <v>0.26999999769032001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20264.590000001714</v>
      </c>
      <c r="D645" s="1">
        <f>'PR-RAS'!E652</f>
        <v>166233.19000000134</v>
      </c>
      <c r="E645" s="1">
        <v>0</v>
      </c>
      <c r="F645" s="1">
        <v>0</v>
      </c>
      <c r="G645" s="2">
        <f t="shared" si="10"/>
        <v>227158.74468000283</v>
      </c>
      <c r="H645" s="2">
        <f t="shared" si="11"/>
        <v>0.59999999962747097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787</v>
      </c>
      <c r="D647" s="1">
        <f>'PR-RAS'!E654</f>
        <v>802</v>
      </c>
      <c r="E647" s="1">
        <v>0</v>
      </c>
      <c r="F647" s="1">
        <v>0</v>
      </c>
      <c r="G647" s="2">
        <f t="shared" si="10"/>
        <v>1544.586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752</v>
      </c>
      <c r="D649" s="1">
        <f>'PR-RAS'!E656</f>
        <v>748</v>
      </c>
      <c r="E649" s="1">
        <v>0</v>
      </c>
      <c r="F649" s="1">
        <v>0</v>
      </c>
      <c r="G649" s="2">
        <f t="shared" si="10"/>
        <v>1456.704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14354.32</v>
      </c>
      <c r="D662" s="1">
        <f>'PR-RAS'!E669</f>
        <v>507788.35</v>
      </c>
      <c r="E662" s="1">
        <v>0</v>
      </c>
      <c r="F662" s="1">
        <v>0</v>
      </c>
      <c r="G662" s="2">
        <f t="shared" si="10"/>
        <v>680784.40422000003</v>
      </c>
      <c r="H662" s="2">
        <f t="shared" si="11"/>
        <v>0.6699999999764259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697245.52</v>
      </c>
      <c r="D668" s="1">
        <f>'PR-RAS'!E675</f>
        <v>269118.94</v>
      </c>
      <c r="E668" s="1">
        <v>0</v>
      </c>
      <c r="F668" s="1">
        <v>0</v>
      </c>
      <c r="G668" s="2">
        <f t="shared" si="10"/>
        <v>824067.42779999995</v>
      </c>
      <c r="H668" s="2">
        <f t="shared" si="11"/>
        <v>0.53999999997904524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559210.37</v>
      </c>
      <c r="E687" s="1">
        <v>0</v>
      </c>
      <c r="F687" s="1">
        <v>0</v>
      </c>
      <c r="G687" s="2">
        <f t="shared" si="10"/>
        <v>767236.62764000008</v>
      </c>
      <c r="H687" s="2">
        <f t="shared" si="11"/>
        <v>0.36999999999534339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175436.52</v>
      </c>
      <c r="E690" s="1">
        <v>0</v>
      </c>
      <c r="F690" s="1">
        <v>0</v>
      </c>
      <c r="G690" s="2">
        <f t="shared" si="10"/>
        <v>241751.52455999996</v>
      </c>
      <c r="H690" s="2">
        <f t="shared" si="11"/>
        <v>0.48000000001047738</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1845056.93</v>
      </c>
      <c r="E691" s="1">
        <v>0</v>
      </c>
      <c r="F691" s="1">
        <v>0</v>
      </c>
      <c r="G691" s="2">
        <f t="shared" si="10"/>
        <v>2546178.5633999999</v>
      </c>
      <c r="H691" s="2">
        <f t="shared" si="11"/>
        <v>7.000000006519258E-2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8409.8799999999992</v>
      </c>
      <c r="D703" s="1">
        <f>'PR-RAS'!E710</f>
        <v>7416.21</v>
      </c>
      <c r="E703" s="1">
        <v>0</v>
      </c>
      <c r="F703" s="1">
        <v>0</v>
      </c>
      <c r="G703" s="2">
        <f t="shared" si="10"/>
        <v>16316.094599999999</v>
      </c>
      <c r="H703" s="2">
        <f t="shared" si="11"/>
        <v>0.33000000000083674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16176.23</v>
      </c>
      <c r="D705" s="1">
        <f>'PR-RAS'!E712</f>
        <v>4644.4799999999996</v>
      </c>
      <c r="E705" s="1">
        <v>0</v>
      </c>
      <c r="F705" s="1">
        <v>0</v>
      </c>
      <c r="G705" s="2">
        <f t="shared" si="10"/>
        <v>17927.493759999998</v>
      </c>
      <c r="H705" s="2">
        <f t="shared" si="11"/>
        <v>0.70999999999912689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18857.39</v>
      </c>
      <c r="D709" s="1">
        <f>'PR-RAS'!E716</f>
        <v>18320.29</v>
      </c>
      <c r="E709" s="1">
        <v>0</v>
      </c>
      <c r="F709" s="1">
        <v>0</v>
      </c>
      <c r="G709" s="2">
        <f t="shared" si="10"/>
        <v>39292.562760000001</v>
      </c>
      <c r="H709" s="2">
        <f t="shared" si="11"/>
        <v>0.68000000000029104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26971.25</v>
      </c>
      <c r="D710" s="1">
        <f>'PR-RAS'!E717</f>
        <v>23171.62</v>
      </c>
      <c r="E710" s="1">
        <v>0</v>
      </c>
      <c r="F710" s="1">
        <v>0</v>
      </c>
      <c r="G710" s="2">
        <f t="shared" si="10"/>
        <v>51979.973409999991</v>
      </c>
      <c r="H710" s="2">
        <f t="shared" si="11"/>
        <v>0.63000000000101863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235253.23</v>
      </c>
      <c r="D711" s="1">
        <f>'PR-RAS'!E718</f>
        <v>250033.8</v>
      </c>
      <c r="E711" s="1">
        <v>0</v>
      </c>
      <c r="F711" s="1">
        <v>0</v>
      </c>
      <c r="G711" s="2">
        <f t="shared" si="10"/>
        <v>522077.78929999995</v>
      </c>
      <c r="H711" s="2">
        <f t="shared" si="11"/>
        <v>0.43000000002211891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1071.57</v>
      </c>
      <c r="D713" s="1">
        <f>'PR-RAS'!E720</f>
        <v>7644.84</v>
      </c>
      <c r="E713" s="1">
        <v>0</v>
      </c>
      <c r="F713" s="1">
        <v>0</v>
      </c>
      <c r="G713" s="2">
        <f t="shared" si="10"/>
        <v>11649.21</v>
      </c>
      <c r="H713" s="2">
        <f t="shared" si="11"/>
        <v>0.58999999999991815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990.47</v>
      </c>
      <c r="D714" s="1">
        <f>'PR-RAS'!E721</f>
        <v>1241.49</v>
      </c>
      <c r="E714" s="1">
        <v>0</v>
      </c>
      <c r="F714" s="1">
        <v>0</v>
      </c>
      <c r="G714" s="2">
        <f t="shared" si="10"/>
        <v>2476.5698499999999</v>
      </c>
      <c r="H714" s="2">
        <f t="shared" si="11"/>
        <v>0.96000000000003638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5018.6000000000004</v>
      </c>
      <c r="D715" s="1">
        <f>'PR-RAS'!E722</f>
        <v>13375.28</v>
      </c>
      <c r="E715" s="1">
        <v>0</v>
      </c>
      <c r="F715" s="1">
        <v>0</v>
      </c>
      <c r="G715" s="2">
        <f t="shared" si="10"/>
        <v>22683.180240000002</v>
      </c>
      <c r="H715" s="2">
        <f t="shared" si="11"/>
        <v>0.68000000000029104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567.39</v>
      </c>
      <c r="D716" s="1">
        <f>'PR-RAS'!E723</f>
        <v>79.63</v>
      </c>
      <c r="E716" s="1">
        <v>0</v>
      </c>
      <c r="F716" s="1">
        <v>0</v>
      </c>
      <c r="G716" s="2">
        <f t="shared" si="10"/>
        <v>519.55475000000001</v>
      </c>
      <c r="H716" s="2">
        <f t="shared" si="11"/>
        <v>0.75999999999999091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5983.84</v>
      </c>
      <c r="D718" s="1">
        <f>'PR-RAS'!E725</f>
        <v>5694.48</v>
      </c>
      <c r="E718" s="1">
        <v>0</v>
      </c>
      <c r="F718" s="1">
        <v>0</v>
      </c>
      <c r="G718" s="2">
        <f t="shared" si="10"/>
        <v>12456.2976</v>
      </c>
      <c r="H718" s="2">
        <f t="shared" si="11"/>
        <v>0.63999999999941792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2563.6799999999998</v>
      </c>
      <c r="D719" s="1">
        <f>'PR-RAS'!E726</f>
        <v>3000.24</v>
      </c>
      <c r="E719" s="1">
        <v>0</v>
      </c>
      <c r="F719" s="1">
        <v>0</v>
      </c>
      <c r="G719" s="2">
        <f t="shared" si="10"/>
        <v>6149.0668799999994</v>
      </c>
      <c r="H719" s="2">
        <f t="shared" si="11"/>
        <v>0.55999999999994543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3290.37</v>
      </c>
      <c r="D735" s="1">
        <f>'PR-RAS'!E742</f>
        <v>856.79</v>
      </c>
      <c r="E735" s="1">
        <v>0</v>
      </c>
      <c r="F735" s="1">
        <v>0</v>
      </c>
      <c r="G735" s="2">
        <f t="shared" si="10"/>
        <v>3672.8992999999996</v>
      </c>
      <c r="H735" s="2">
        <f t="shared" si="11"/>
        <v>0.57999999999992724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120657.1</v>
      </c>
      <c r="E878" s="1">
        <v>0</v>
      </c>
      <c r="F878" s="1">
        <v>0</v>
      </c>
      <c r="G878" s="2">
        <f t="shared" si="18"/>
        <v>211632.5534</v>
      </c>
      <c r="H878" s="2">
        <f t="shared" si="19"/>
        <v>0.10000000000582077</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120657.1</v>
      </c>
      <c r="E946" s="1">
        <v>0</v>
      </c>
      <c r="F946" s="1">
        <v>0</v>
      </c>
      <c r="G946" s="2">
        <f t="shared" si="18"/>
        <v>228041.91899999999</v>
      </c>
      <c r="H946" s="2">
        <f t="shared" si="19"/>
        <v>0.10000000000582077</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66029.600000000006</v>
      </c>
      <c r="D947" s="1">
        <f>'PR-RAS'!E954</f>
        <v>66029.600000000006</v>
      </c>
      <c r="E947" s="1">
        <v>0</v>
      </c>
      <c r="F947" s="1">
        <v>0</v>
      </c>
      <c r="G947" s="2">
        <f t="shared" si="18"/>
        <v>187392.0048</v>
      </c>
      <c r="H947" s="2">
        <f t="shared" si="19"/>
        <v>0.79999999998835847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13266463.83</v>
      </c>
      <c r="D1480" s="6"/>
      <c r="E1480" s="6">
        <v>0</v>
      </c>
      <c r="F1480" s="6">
        <v>0</v>
      </c>
      <c r="G1480" s="7">
        <f t="shared" ref="G1480:G1580" si="34">B1480/1000*C1480</f>
        <v>13266.463830000001</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27151497.780000001</v>
      </c>
      <c r="D1481" s="1">
        <v>0</v>
      </c>
      <c r="E1481" s="1">
        <v>0</v>
      </c>
      <c r="F1481" s="1">
        <v>0</v>
      </c>
      <c r="G1481" s="2">
        <f t="shared" si="34"/>
        <v>54302.995560000003</v>
      </c>
      <c r="H1481" s="2">
        <f t="shared" si="35"/>
        <v>0.2199999988079071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23866650.450000003</v>
      </c>
      <c r="D1483" s="1">
        <v>0</v>
      </c>
      <c r="E1483" s="1">
        <v>0</v>
      </c>
      <c r="F1483" s="1">
        <v>0</v>
      </c>
      <c r="G1483" s="2">
        <f t="shared" si="34"/>
        <v>95466.601800000019</v>
      </c>
      <c r="H1483" s="2">
        <f t="shared" si="35"/>
        <v>0.45000000298023224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8512225.9000000004</v>
      </c>
      <c r="D1484" s="1">
        <v>0</v>
      </c>
      <c r="E1484" s="1">
        <v>0</v>
      </c>
      <c r="F1484" s="1">
        <v>0</v>
      </c>
      <c r="G1484" s="2">
        <f t="shared" si="34"/>
        <v>42561.129500000003</v>
      </c>
      <c r="H1484" s="2">
        <f t="shared" si="35"/>
        <v>9.999999962747097E-2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3156744.56</v>
      </c>
      <c r="D1485" s="1">
        <v>0</v>
      </c>
      <c r="E1485" s="1">
        <v>0</v>
      </c>
      <c r="F1485" s="1">
        <v>0</v>
      </c>
      <c r="G1485" s="2">
        <f t="shared" si="34"/>
        <v>18940.467360000002</v>
      </c>
      <c r="H1485" s="2">
        <f t="shared" si="35"/>
        <v>0.43999999994412065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33789.370000000003</v>
      </c>
      <c r="D1486" s="1">
        <v>0</v>
      </c>
      <c r="E1486" s="1">
        <v>0</v>
      </c>
      <c r="F1486" s="1">
        <v>0</v>
      </c>
      <c r="G1486" s="2">
        <f t="shared" si="34"/>
        <v>236.52559000000002</v>
      </c>
      <c r="H1486" s="2">
        <f t="shared" si="35"/>
        <v>0.37000000000261934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37265.72</v>
      </c>
      <c r="D1490" s="1">
        <v>0</v>
      </c>
      <c r="E1490" s="1">
        <v>0</v>
      </c>
      <c r="F1490" s="1">
        <v>0</v>
      </c>
      <c r="G1490" s="2">
        <f t="shared" si="34"/>
        <v>409.92291999999998</v>
      </c>
      <c r="H1490" s="2">
        <f t="shared" si="35"/>
        <v>0.27999999999883585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12126624.9</v>
      </c>
      <c r="D1491" s="1">
        <v>0</v>
      </c>
      <c r="E1491" s="1">
        <v>0</v>
      </c>
      <c r="F1491" s="1">
        <v>0</v>
      </c>
      <c r="G1491" s="2">
        <f t="shared" si="34"/>
        <v>145519.4988</v>
      </c>
      <c r="H1491" s="2">
        <f t="shared" si="35"/>
        <v>9.999999962747097E-2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3284847.33</v>
      </c>
      <c r="D1492" s="1">
        <v>0</v>
      </c>
      <c r="E1492" s="1">
        <v>0</v>
      </c>
      <c r="F1492" s="1">
        <v>0</v>
      </c>
      <c r="G1492" s="2">
        <f t="shared" si="34"/>
        <v>42703.015289999996</v>
      </c>
      <c r="H1492" s="2">
        <f t="shared" si="35"/>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27045203.77</v>
      </c>
      <c r="D1499" s="1">
        <v>0</v>
      </c>
      <c r="E1499" s="1">
        <v>0</v>
      </c>
      <c r="F1499" s="1">
        <v>0</v>
      </c>
      <c r="G1499" s="2">
        <f t="shared" si="34"/>
        <v>540904.07539999997</v>
      </c>
      <c r="H1499" s="2">
        <f t="shared" si="35"/>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23174309.689999998</v>
      </c>
      <c r="D1501" s="1">
        <v>0</v>
      </c>
      <c r="E1501" s="1">
        <v>0</v>
      </c>
      <c r="F1501" s="1">
        <v>0</v>
      </c>
      <c r="G1501" s="2">
        <f t="shared" si="34"/>
        <v>509834.81317999994</v>
      </c>
      <c r="H1501" s="2">
        <f t="shared" si="35"/>
        <v>0.31000000238418579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8282770.2999999998</v>
      </c>
      <c r="D1502" s="1">
        <v>0</v>
      </c>
      <c r="E1502" s="1">
        <v>0</v>
      </c>
      <c r="F1502" s="1">
        <v>0</v>
      </c>
      <c r="G1502" s="2">
        <f t="shared" si="34"/>
        <v>190503.7169</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3366384.07</v>
      </c>
      <c r="D1503" s="1">
        <v>0</v>
      </c>
      <c r="E1503" s="1">
        <v>0</v>
      </c>
      <c r="F1503" s="1">
        <v>0</v>
      </c>
      <c r="G1503" s="2">
        <f t="shared" si="34"/>
        <v>80793.217680000002</v>
      </c>
      <c r="H1503" s="2">
        <f t="shared" si="35"/>
        <v>6.9999999832361937E-2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23288.2</v>
      </c>
      <c r="D1504" s="1">
        <v>0</v>
      </c>
      <c r="E1504" s="1">
        <v>0</v>
      </c>
      <c r="F1504" s="1">
        <v>0</v>
      </c>
      <c r="G1504" s="2">
        <f t="shared" si="34"/>
        <v>582.20500000000004</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6530.54</v>
      </c>
      <c r="D1508" s="1">
        <v>0</v>
      </c>
      <c r="E1508" s="1">
        <v>0</v>
      </c>
      <c r="F1508" s="1">
        <v>0</v>
      </c>
      <c r="G1508" s="2">
        <f t="shared" si="34"/>
        <v>189.38566</v>
      </c>
      <c r="H1508" s="2">
        <f t="shared" si="35"/>
        <v>0.46000000000003638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11495336.58</v>
      </c>
      <c r="D1509" s="1">
        <v>0</v>
      </c>
      <c r="E1509" s="1">
        <v>0</v>
      </c>
      <c r="F1509" s="1">
        <v>0</v>
      </c>
      <c r="G1509" s="2">
        <f t="shared" si="34"/>
        <v>344860.09739999997</v>
      </c>
      <c r="H1509" s="2">
        <f t="shared" si="35"/>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3590864.03</v>
      </c>
      <c r="D1510" s="1">
        <v>0</v>
      </c>
      <c r="E1510" s="1">
        <v>0</v>
      </c>
      <c r="F1510" s="1">
        <v>0</v>
      </c>
      <c r="G1510" s="2">
        <f t="shared" si="34"/>
        <v>111316.78492999999</v>
      </c>
      <c r="H1510" s="2">
        <f t="shared" si="35"/>
        <v>2.9999999795109034E-2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280030.05</v>
      </c>
      <c r="D1511" s="1">
        <v>0</v>
      </c>
      <c r="E1511" s="1">
        <v>0</v>
      </c>
      <c r="F1511" s="1">
        <v>0</v>
      </c>
      <c r="G1511" s="2">
        <f t="shared" si="34"/>
        <v>8960.9616000000005</v>
      </c>
      <c r="H1511" s="2">
        <f t="shared" si="35"/>
        <v>4.9999999988358468E-2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280030.05</v>
      </c>
      <c r="D1515" s="1">
        <v>0</v>
      </c>
      <c r="E1515" s="1">
        <v>0</v>
      </c>
      <c r="F1515" s="1">
        <v>0</v>
      </c>
      <c r="G1515" s="2">
        <f t="shared" si="34"/>
        <v>10081.081799999998</v>
      </c>
      <c r="H1515" s="2">
        <f t="shared" si="35"/>
        <v>4.9999999988358468E-2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13372757.84</v>
      </c>
      <c r="D1517" s="1">
        <v>0</v>
      </c>
      <c r="E1517" s="1">
        <v>0</v>
      </c>
      <c r="F1517" s="1">
        <v>0</v>
      </c>
      <c r="G1517" s="2">
        <f t="shared" si="34"/>
        <v>508164.79791999998</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2357467.6</v>
      </c>
      <c r="D1518" s="1">
        <v>0</v>
      </c>
      <c r="E1518" s="1">
        <v>0</v>
      </c>
      <c r="F1518" s="1">
        <v>0</v>
      </c>
      <c r="G1518" s="2">
        <f t="shared" si="34"/>
        <v>91941.236400000009</v>
      </c>
      <c r="H1518" s="2">
        <f t="shared" si="35"/>
        <v>0.39999999990686774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2155902.88</v>
      </c>
      <c r="D1524" s="1">
        <v>0</v>
      </c>
      <c r="E1524" s="1">
        <v>0</v>
      </c>
      <c r="F1524" s="1">
        <v>0</v>
      </c>
      <c r="G1524" s="2">
        <f t="shared" si="34"/>
        <v>97015.629599999986</v>
      </c>
      <c r="H1524" s="2">
        <f t="shared" si="35"/>
        <v>0.12000000011175871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2155902.88</v>
      </c>
      <c r="D1530" s="1">
        <v>0</v>
      </c>
      <c r="E1530" s="1">
        <v>0</v>
      </c>
      <c r="F1530" s="1">
        <v>0</v>
      </c>
      <c r="G1530" s="2">
        <f t="shared" si="34"/>
        <v>109951.04687999999</v>
      </c>
      <c r="H1530" s="2">
        <f t="shared" si="35"/>
        <v>0.12000000011175871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628478.71999999997</v>
      </c>
      <c r="D1531" s="1">
        <v>0</v>
      </c>
      <c r="E1531" s="1">
        <v>0</v>
      </c>
      <c r="F1531" s="1">
        <v>0</v>
      </c>
      <c r="G1531" s="2">
        <f t="shared" si="34"/>
        <v>32680.893439999996</v>
      </c>
      <c r="H1531" s="2">
        <f t="shared" si="35"/>
        <v>0.28000000002793968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834844.2</v>
      </c>
      <c r="D1532" s="1">
        <v>0</v>
      </c>
      <c r="E1532" s="1">
        <v>0</v>
      </c>
      <c r="F1532" s="1">
        <v>0</v>
      </c>
      <c r="G1532" s="2">
        <f t="shared" si="34"/>
        <v>44246.742599999998</v>
      </c>
      <c r="H1532" s="2">
        <f t="shared" si="35"/>
        <v>0.19999999995343387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346722.24</v>
      </c>
      <c r="D1533" s="1">
        <v>0</v>
      </c>
      <c r="E1533" s="1">
        <v>0</v>
      </c>
      <c r="F1533" s="1">
        <v>0</v>
      </c>
      <c r="G1533" s="2">
        <f t="shared" si="34"/>
        <v>18723.000959999998</v>
      </c>
      <c r="H1533" s="2">
        <f t="shared" si="35"/>
        <v>0.23999999999068677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345857.72</v>
      </c>
      <c r="D1534" s="1">
        <v>0</v>
      </c>
      <c r="E1534" s="1">
        <v>0</v>
      </c>
      <c r="F1534" s="1">
        <v>0</v>
      </c>
      <c r="G1534" s="2">
        <f t="shared" si="34"/>
        <v>19022.174599999998</v>
      </c>
      <c r="H1534" s="2">
        <f t="shared" si="35"/>
        <v>0.28000000002793968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201564.72</v>
      </c>
      <c r="D1565" s="1">
        <v>0</v>
      </c>
      <c r="E1565" s="1">
        <v>0</v>
      </c>
      <c r="F1565" s="1">
        <v>0</v>
      </c>
      <c r="G1565" s="2">
        <f t="shared" si="34"/>
        <v>17334.565919999997</v>
      </c>
      <c r="H1565" s="2">
        <f t="shared" si="35"/>
        <v>0.27999999999883585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6862.1</v>
      </c>
      <c r="D1566" s="1">
        <v>0</v>
      </c>
      <c r="E1566" s="1">
        <v>0</v>
      </c>
      <c r="F1566" s="1">
        <v>0</v>
      </c>
      <c r="G1566" s="2">
        <f t="shared" si="34"/>
        <v>597.0027</v>
      </c>
      <c r="H1566" s="2">
        <f t="shared" si="35"/>
        <v>0.1000000000003638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111101.62</v>
      </c>
      <c r="D1567" s="1">
        <v>0</v>
      </c>
      <c r="E1567" s="1">
        <v>0</v>
      </c>
      <c r="F1567" s="1">
        <v>0</v>
      </c>
      <c r="G1567" s="2">
        <f t="shared" si="34"/>
        <v>9776.9425599999995</v>
      </c>
      <c r="H1567" s="2">
        <f t="shared" si="35"/>
        <v>0.38000000000465661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22216.41</v>
      </c>
      <c r="D1568" s="1">
        <v>0</v>
      </c>
      <c r="E1568" s="1">
        <v>0</v>
      </c>
      <c r="F1568" s="1">
        <v>0</v>
      </c>
      <c r="G1568" s="2">
        <f t="shared" si="34"/>
        <v>1977.2604899999999</v>
      </c>
      <c r="H1568" s="2">
        <f t="shared" si="35"/>
        <v>0.40999999999985448</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61384.59</v>
      </c>
      <c r="D1569" s="1">
        <v>0</v>
      </c>
      <c r="E1569" s="1">
        <v>0</v>
      </c>
      <c r="F1569" s="1">
        <v>0</v>
      </c>
      <c r="G1569" s="2">
        <f t="shared" si="34"/>
        <v>5524.6130999999996</v>
      </c>
      <c r="H1569" s="2">
        <f t="shared" si="35"/>
        <v>0.41000000000349246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11015290.24</v>
      </c>
      <c r="D1576" s="1">
        <v>0</v>
      </c>
      <c r="E1576" s="1">
        <v>0</v>
      </c>
      <c r="F1576" s="1">
        <v>0</v>
      </c>
      <c r="G1576" s="2">
        <f t="shared" si="34"/>
        <v>1068483.15328</v>
      </c>
      <c r="H1576" s="2">
        <f t="shared" si="35"/>
        <v>0.24000000022351742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10892972.68</v>
      </c>
      <c r="D1578" s="1">
        <v>0</v>
      </c>
      <c r="E1578" s="1">
        <v>0</v>
      </c>
      <c r="F1578" s="1">
        <v>0</v>
      </c>
      <c r="G1578" s="2">
        <f t="shared" si="34"/>
        <v>1078404.29532</v>
      </c>
      <c r="H1578" s="2">
        <f t="shared" si="35"/>
        <v>0.32000000029802322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23381.01</v>
      </c>
      <c r="D1579" s="1">
        <v>0</v>
      </c>
      <c r="E1579" s="1">
        <v>0</v>
      </c>
      <c r="F1579" s="1">
        <v>0</v>
      </c>
      <c r="G1579" s="2">
        <f t="shared" si="34"/>
        <v>2338.1010000000001</v>
      </c>
      <c r="H1579" s="2">
        <f t="shared" si="35"/>
        <v>9.9999999983992893E-3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98936.55</v>
      </c>
      <c r="D1580" s="13">
        <v>0</v>
      </c>
      <c r="E1580" s="13">
        <v>0</v>
      </c>
      <c r="F1580" s="13">
        <v>0</v>
      </c>
      <c r="G1580" s="14">
        <f t="shared" si="34"/>
        <v>9992.591550000001</v>
      </c>
      <c r="H1580" s="14">
        <f t="shared" si="35"/>
        <v>0.44999999999708962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40711</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8310429.0999999996</v>
      </c>
      <c r="I16" s="170">
        <f>'PR-RAS'!E6</f>
        <v>15958539.109999999</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9838855.4500000011</v>
      </c>
      <c r="I17" s="170">
        <f>'PR-RAS'!E151</f>
        <v>12014532.429999998</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12476827.250000002</v>
      </c>
      <c r="I19" s="171">
        <f>'PR-RAS'!E646</f>
        <v>12986215.689999996</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13266463.83</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13372757.84</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2357467.6</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11015290.24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1" zoomScale="120" zoomScaleNormal="120" workbookViewId="0">
      <selection activeCell="E676" sqref="E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8310429.0999999996</v>
      </c>
      <c r="E6" s="51">
        <f>E7+E44+E50+E82+E106+E124+E133+E139</f>
        <v>15958539.109999999</v>
      </c>
      <c r="F6" s="52">
        <f t="shared" ref="F6:F131" si="0">IF(D6&lt;&gt;0,IF(E6/D6&gt;=100,"&gt;&gt;100",E6/D6*100),"-")</f>
        <v>192.03026604245983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711599.84</v>
      </c>
      <c r="E50" s="51">
        <f>E51+E54+E59+E62+E65+E68+E71+E74+E77</f>
        <v>3356611.11</v>
      </c>
      <c r="F50" s="52">
        <f t="shared" si="0"/>
        <v>471.69925024154031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14354.32</v>
      </c>
      <c r="E62" s="51">
        <f t="shared" si="13"/>
        <v>507788.35</v>
      </c>
      <c r="F62" s="52">
        <f t="shared" si="0"/>
        <v>3537.529816807762</v>
      </c>
    </row>
    <row r="63" spans="1:6" ht="12.75" customHeight="1" x14ac:dyDescent="0.2">
      <c r="A63" s="53">
        <v>6341</v>
      </c>
      <c r="B63" s="85" t="s">
        <v>172</v>
      </c>
      <c r="C63" s="50" t="s">
        <v>173</v>
      </c>
      <c r="D63" s="242">
        <v>14354.32</v>
      </c>
      <c r="E63" s="242">
        <v>507788.35</v>
      </c>
      <c r="F63" s="52">
        <f t="shared" si="0"/>
        <v>3537.529816807762</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697245.52</v>
      </c>
      <c r="E68" s="51">
        <f t="shared" si="15"/>
        <v>269118.94</v>
      </c>
      <c r="F68" s="52">
        <f t="shared" si="0"/>
        <v>38.597442691349237</v>
      </c>
    </row>
    <row r="69" spans="1:6" ht="12.75" customHeight="1" x14ac:dyDescent="0.2">
      <c r="A69" s="53" t="s">
        <v>184</v>
      </c>
      <c r="B69" s="85" t="s">
        <v>185</v>
      </c>
      <c r="C69" s="50" t="s">
        <v>184</v>
      </c>
      <c r="D69" s="242">
        <v>697245.52</v>
      </c>
      <c r="E69" s="242">
        <v>269118.94</v>
      </c>
      <c r="F69" s="52">
        <f t="shared" si="0"/>
        <v>38.597442691349237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2579703.8199999998</v>
      </c>
      <c r="F74" s="52" t="str">
        <f t="shared" si="0"/>
        <v>-</v>
      </c>
    </row>
    <row r="75" spans="1:6" ht="12.75" customHeight="1" x14ac:dyDescent="0.2">
      <c r="A75" s="53" t="s">
        <v>196</v>
      </c>
      <c r="B75" s="85" t="s">
        <v>197</v>
      </c>
      <c r="C75" s="50" t="s">
        <v>196</v>
      </c>
      <c r="D75" s="242">
        <v>0</v>
      </c>
      <c r="E75" s="242">
        <v>734646.89</v>
      </c>
      <c r="F75" s="52" t="str">
        <f t="shared" si="0"/>
        <v>-</v>
      </c>
    </row>
    <row r="76" spans="1:6" ht="12.75" customHeight="1" x14ac:dyDescent="0.2">
      <c r="A76" s="53" t="s">
        <v>198</v>
      </c>
      <c r="B76" s="85" t="s">
        <v>199</v>
      </c>
      <c r="C76" s="50" t="s">
        <v>198</v>
      </c>
      <c r="D76" s="242">
        <v>0</v>
      </c>
      <c r="E76" s="242">
        <v>1845056.93</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115.2</v>
      </c>
      <c r="E82" s="51">
        <f t="shared" si="19"/>
        <v>139.47</v>
      </c>
      <c r="F82" s="52">
        <f t="shared" si="0"/>
        <v>121.06770833333333</v>
      </c>
    </row>
    <row r="83" spans="1:6" ht="12.75" customHeight="1" x14ac:dyDescent="0.2">
      <c r="A83" s="53">
        <v>641</v>
      </c>
      <c r="B83" s="85" t="s">
        <v>212</v>
      </c>
      <c r="C83" s="50" t="s">
        <v>213</v>
      </c>
      <c r="D83" s="51">
        <f t="shared" ref="D83:E83" si="20">SUM(D84:D90)</f>
        <v>115.2</v>
      </c>
      <c r="E83" s="51">
        <f t="shared" si="20"/>
        <v>139.47</v>
      </c>
      <c r="F83" s="52">
        <f t="shared" si="0"/>
        <v>121.06770833333333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1.78</v>
      </c>
      <c r="E85" s="242">
        <v>139.47</v>
      </c>
      <c r="F85" s="52">
        <f t="shared" si="0"/>
        <v>7835.393258426966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113.42</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846316.83</v>
      </c>
      <c r="E106" s="51">
        <f t="shared" si="23"/>
        <v>1141864.05</v>
      </c>
      <c r="F106" s="52">
        <f t="shared" si="0"/>
        <v>134.92158131842896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846316.83</v>
      </c>
      <c r="E112" s="51">
        <f t="shared" si="25"/>
        <v>1141864.05</v>
      </c>
      <c r="F112" s="52">
        <f t="shared" si="0"/>
        <v>134.92158131842896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846316.83</v>
      </c>
      <c r="E117" s="242">
        <v>1141864.05</v>
      </c>
      <c r="F117" s="52">
        <f t="shared" si="0"/>
        <v>134.92158131842896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1368610.43</v>
      </c>
      <c r="E124" s="51">
        <f t="shared" si="27"/>
        <v>1500964.7799999998</v>
      </c>
      <c r="F124" s="52">
        <f t="shared" si="0"/>
        <v>109.6707103130874</v>
      </c>
    </row>
    <row r="125" spans="1:6" ht="12.75" customHeight="1" x14ac:dyDescent="0.2">
      <c r="A125" s="53">
        <v>661</v>
      </c>
      <c r="B125" s="86" t="s">
        <v>296</v>
      </c>
      <c r="C125" s="50" t="s">
        <v>297</v>
      </c>
      <c r="D125" s="51">
        <f t="shared" ref="D125:E125" si="28">SUM(D126:D127)</f>
        <v>1346277.42</v>
      </c>
      <c r="E125" s="51">
        <f t="shared" si="28"/>
        <v>1450951.9</v>
      </c>
      <c r="F125" s="52">
        <f t="shared" si="0"/>
        <v>107.77510477743881</v>
      </c>
    </row>
    <row r="126" spans="1:6" ht="12.75" customHeight="1" x14ac:dyDescent="0.2">
      <c r="A126" s="53">
        <v>6614</v>
      </c>
      <c r="B126" s="86" t="s">
        <v>298</v>
      </c>
      <c r="C126" s="50" t="s">
        <v>299</v>
      </c>
      <c r="D126" s="242">
        <v>23023.38</v>
      </c>
      <c r="E126" s="242">
        <v>40793.51</v>
      </c>
      <c r="F126" s="52">
        <f t="shared" si="0"/>
        <v>177.18297660899484</v>
      </c>
    </row>
    <row r="127" spans="1:6" ht="12.75" customHeight="1" x14ac:dyDescent="0.2">
      <c r="A127" s="53">
        <v>6615</v>
      </c>
      <c r="B127" s="86" t="s">
        <v>300</v>
      </c>
      <c r="C127" s="50" t="s">
        <v>301</v>
      </c>
      <c r="D127" s="242">
        <v>1323254.04</v>
      </c>
      <c r="E127" s="242">
        <v>1410158.39</v>
      </c>
      <c r="F127" s="52">
        <f t="shared" si="0"/>
        <v>106.56747286409191</v>
      </c>
    </row>
    <row r="128" spans="1:6" ht="24" x14ac:dyDescent="0.2">
      <c r="A128" s="53">
        <v>663</v>
      </c>
      <c r="B128" s="231" t="s">
        <v>302</v>
      </c>
      <c r="C128" s="50" t="s">
        <v>303</v>
      </c>
      <c r="D128" s="51">
        <f t="shared" ref="D128:E128" si="29">SUM(D129:D132)</f>
        <v>22333.01</v>
      </c>
      <c r="E128" s="51">
        <f t="shared" si="29"/>
        <v>50012.88</v>
      </c>
      <c r="F128" s="52">
        <f t="shared" si="0"/>
        <v>223.94151079500705</v>
      </c>
    </row>
    <row r="129" spans="1:6" ht="12.75" customHeight="1" x14ac:dyDescent="0.2">
      <c r="A129" s="53">
        <v>6631</v>
      </c>
      <c r="B129" s="86" t="s">
        <v>304</v>
      </c>
      <c r="C129" s="50" t="s">
        <v>305</v>
      </c>
      <c r="D129" s="242">
        <v>21272.39</v>
      </c>
      <c r="E129" s="242">
        <v>45235.92</v>
      </c>
      <c r="F129" s="52">
        <f t="shared" si="0"/>
        <v>212.6508586952383</v>
      </c>
    </row>
    <row r="130" spans="1:6" ht="12.75" customHeight="1" x14ac:dyDescent="0.2">
      <c r="A130" s="53">
        <v>6632</v>
      </c>
      <c r="B130" s="232" t="s">
        <v>306</v>
      </c>
      <c r="C130" s="50" t="s">
        <v>307</v>
      </c>
      <c r="D130" s="242">
        <v>1060.6199999999999</v>
      </c>
      <c r="E130" s="242">
        <v>4776.96</v>
      </c>
      <c r="F130" s="52">
        <f t="shared" si="0"/>
        <v>450.39316626124349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5383595.25</v>
      </c>
      <c r="E133" s="51">
        <f t="shared" si="30"/>
        <v>9957697.7699999996</v>
      </c>
      <c r="F133" s="52">
        <f t="shared" ref="F133:F223" si="31">IF(D133&lt;&gt;0,IF(E133/D133&gt;=100,"&gt;&gt;100",E133/D133*100),"-")</f>
        <v>184.96371490780254</v>
      </c>
    </row>
    <row r="134" spans="1:6" ht="24" x14ac:dyDescent="0.2">
      <c r="A134" s="53">
        <v>671</v>
      </c>
      <c r="B134" s="232" t="s">
        <v>314</v>
      </c>
      <c r="C134" s="50" t="s">
        <v>315</v>
      </c>
      <c r="D134" s="51">
        <f t="shared" ref="D134:E134" si="32">SUM(D135:D137)</f>
        <v>218777.00999999998</v>
      </c>
      <c r="E134" s="51">
        <f t="shared" si="32"/>
        <v>2837334</v>
      </c>
      <c r="F134" s="52">
        <f t="shared" si="31"/>
        <v>1296.9068367832617</v>
      </c>
    </row>
    <row r="135" spans="1:6" ht="12.75" customHeight="1" x14ac:dyDescent="0.2">
      <c r="A135" s="53">
        <v>6711</v>
      </c>
      <c r="B135" s="85" t="s">
        <v>316</v>
      </c>
      <c r="C135" s="50" t="s">
        <v>317</v>
      </c>
      <c r="D135" s="242">
        <v>39816.839999999997</v>
      </c>
      <c r="E135" s="242">
        <v>626193.35</v>
      </c>
      <c r="F135" s="52">
        <f t="shared" si="31"/>
        <v>1572.6846982332099</v>
      </c>
    </row>
    <row r="136" spans="1:6" ht="24" x14ac:dyDescent="0.2">
      <c r="A136" s="53">
        <v>6712</v>
      </c>
      <c r="B136" s="232" t="s">
        <v>318</v>
      </c>
      <c r="C136" s="50" t="s">
        <v>319</v>
      </c>
      <c r="D136" s="242">
        <v>111069.08</v>
      </c>
      <c r="E136" s="242">
        <v>2144395.58</v>
      </c>
      <c r="F136" s="52">
        <f t="shared" si="31"/>
        <v>1930.6863620370316</v>
      </c>
    </row>
    <row r="137" spans="1:6" ht="24" x14ac:dyDescent="0.2">
      <c r="A137" s="53" t="s">
        <v>320</v>
      </c>
      <c r="B137" s="85" t="s">
        <v>321</v>
      </c>
      <c r="C137" s="50" t="s">
        <v>320</v>
      </c>
      <c r="D137" s="242">
        <v>67891.09</v>
      </c>
      <c r="E137" s="242">
        <v>66745.070000000007</v>
      </c>
      <c r="F137" s="52">
        <f t="shared" si="31"/>
        <v>98.311972896590717</v>
      </c>
    </row>
    <row r="138" spans="1:6" ht="12.75" customHeight="1" x14ac:dyDescent="0.2">
      <c r="A138" s="53" t="s">
        <v>322</v>
      </c>
      <c r="B138" s="85" t="s">
        <v>323</v>
      </c>
      <c r="C138" s="50" t="s">
        <v>322</v>
      </c>
      <c r="D138" s="242">
        <v>5164818.24</v>
      </c>
      <c r="E138" s="242">
        <v>7120363.7699999996</v>
      </c>
      <c r="F138" s="52">
        <f t="shared" si="31"/>
        <v>137.86281412296125</v>
      </c>
    </row>
    <row r="139" spans="1:6" ht="12.75" customHeight="1" x14ac:dyDescent="0.2">
      <c r="A139" s="53">
        <v>68</v>
      </c>
      <c r="B139" s="85" t="s">
        <v>324</v>
      </c>
      <c r="C139" s="50" t="s">
        <v>325</v>
      </c>
      <c r="D139" s="51">
        <f t="shared" ref="D139:E139" si="33">D140+D150</f>
        <v>191.55</v>
      </c>
      <c r="E139" s="51">
        <f t="shared" si="33"/>
        <v>1261.93</v>
      </c>
      <c r="F139" s="52">
        <f t="shared" si="31"/>
        <v>658.7992691203342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191.55</v>
      </c>
      <c r="E150" s="242">
        <v>1261.93</v>
      </c>
      <c r="F150" s="52">
        <f t="shared" si="31"/>
        <v>658.7992691203342</v>
      </c>
    </row>
    <row r="151" spans="1:6" ht="12.75" customHeight="1" x14ac:dyDescent="0.2">
      <c r="A151" s="53">
        <v>3</v>
      </c>
      <c r="B151" s="85" t="s">
        <v>348</v>
      </c>
      <c r="C151" s="50" t="s">
        <v>56</v>
      </c>
      <c r="D151" s="51">
        <f t="shared" ref="D151:E151" si="35">D152+D163+D196+D215+D224+D252+D263</f>
        <v>9838855.4500000011</v>
      </c>
      <c r="E151" s="51">
        <f t="shared" si="35"/>
        <v>12014532.429999998</v>
      </c>
      <c r="F151" s="52">
        <f t="shared" si="31"/>
        <v>122.11311052445635</v>
      </c>
    </row>
    <row r="152" spans="1:6" ht="12.75" customHeight="1" x14ac:dyDescent="0.2">
      <c r="A152" s="53">
        <v>31</v>
      </c>
      <c r="B152" s="85" t="s">
        <v>349</v>
      </c>
      <c r="C152" s="50" t="s">
        <v>35</v>
      </c>
      <c r="D152" s="51">
        <f t="shared" ref="D152:E152" si="36">D153+D158+D159</f>
        <v>7588429.9299999997</v>
      </c>
      <c r="E152" s="51">
        <f t="shared" si="36"/>
        <v>8411313.2699999996</v>
      </c>
      <c r="F152" s="52">
        <f t="shared" si="31"/>
        <v>110.84392091105467</v>
      </c>
    </row>
    <row r="153" spans="1:6" ht="12.75" customHeight="1" x14ac:dyDescent="0.2">
      <c r="A153" s="53">
        <v>311</v>
      </c>
      <c r="B153" s="85" t="s">
        <v>350</v>
      </c>
      <c r="C153" s="50" t="s">
        <v>351</v>
      </c>
      <c r="D153" s="51">
        <f t="shared" ref="D153:E153" si="37">SUM(D154:D157)</f>
        <v>6566884.0199999996</v>
      </c>
      <c r="E153" s="51">
        <f t="shared" si="37"/>
        <v>7061110.29</v>
      </c>
      <c r="F153" s="52">
        <f t="shared" si="31"/>
        <v>107.52603926755509</v>
      </c>
    </row>
    <row r="154" spans="1:6" ht="12.75" customHeight="1" x14ac:dyDescent="0.2">
      <c r="A154" s="53">
        <v>3111</v>
      </c>
      <c r="B154" s="85" t="s">
        <v>352</v>
      </c>
      <c r="C154" s="50" t="s">
        <v>353</v>
      </c>
      <c r="D154" s="242">
        <v>5451801.9900000002</v>
      </c>
      <c r="E154" s="242">
        <v>6086091.1200000001</v>
      </c>
      <c r="F154" s="52">
        <f t="shared" si="31"/>
        <v>111.63448582988613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519602.1</v>
      </c>
      <c r="E156" s="242">
        <v>269014.90999999997</v>
      </c>
      <c r="F156" s="52">
        <f t="shared" si="31"/>
        <v>51.773253033426926</v>
      </c>
    </row>
    <row r="157" spans="1:6" ht="12.75" customHeight="1" x14ac:dyDescent="0.2">
      <c r="A157" s="53">
        <v>3114</v>
      </c>
      <c r="B157" s="85" t="s">
        <v>358</v>
      </c>
      <c r="C157" s="50" t="s">
        <v>359</v>
      </c>
      <c r="D157" s="242">
        <v>595479.93000000005</v>
      </c>
      <c r="E157" s="242">
        <v>706004.26</v>
      </c>
      <c r="F157" s="52">
        <f t="shared" si="31"/>
        <v>118.56054661657529</v>
      </c>
    </row>
    <row r="158" spans="1:6" ht="12.75" customHeight="1" x14ac:dyDescent="0.2">
      <c r="A158" s="53">
        <v>312</v>
      </c>
      <c r="B158" s="85" t="s">
        <v>360</v>
      </c>
      <c r="C158" s="50" t="s">
        <v>361</v>
      </c>
      <c r="D158" s="242">
        <v>66430.92</v>
      </c>
      <c r="E158" s="242">
        <v>297929.90999999997</v>
      </c>
      <c r="F158" s="52">
        <f t="shared" si="31"/>
        <v>448.48078274393907</v>
      </c>
    </row>
    <row r="159" spans="1:6" ht="12.75" customHeight="1" x14ac:dyDescent="0.2">
      <c r="A159" s="53">
        <v>313</v>
      </c>
      <c r="B159" s="85" t="s">
        <v>362</v>
      </c>
      <c r="C159" s="50" t="s">
        <v>363</v>
      </c>
      <c r="D159" s="51">
        <f t="shared" ref="D159:E159" si="38">SUM(D160:D162)</f>
        <v>955114.99</v>
      </c>
      <c r="E159" s="51">
        <f t="shared" si="38"/>
        <v>1052273.07</v>
      </c>
      <c r="F159" s="52">
        <f t="shared" si="31"/>
        <v>110.17239610070406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954844.27</v>
      </c>
      <c r="E161" s="242">
        <v>1052156.6100000001</v>
      </c>
      <c r="F161" s="52">
        <f t="shared" si="31"/>
        <v>110.19143571966976</v>
      </c>
    </row>
    <row r="162" spans="1:6" ht="12.75" customHeight="1" x14ac:dyDescent="0.2">
      <c r="A162" s="53">
        <v>3133</v>
      </c>
      <c r="B162" s="85" t="s">
        <v>367</v>
      </c>
      <c r="C162" s="50" t="s">
        <v>368</v>
      </c>
      <c r="D162" s="242">
        <v>270.72000000000003</v>
      </c>
      <c r="E162" s="242">
        <v>116.46</v>
      </c>
      <c r="F162" s="52">
        <f t="shared" si="31"/>
        <v>43.01861702127659</v>
      </c>
    </row>
    <row r="163" spans="1:6" ht="12.75" customHeight="1" x14ac:dyDescent="0.2">
      <c r="A163" s="53">
        <v>32</v>
      </c>
      <c r="B163" s="85" t="s">
        <v>369</v>
      </c>
      <c r="C163" s="50" t="s">
        <v>370</v>
      </c>
      <c r="D163" s="51">
        <f t="shared" ref="D163:E163" si="39">D164+D169+D177+D187+D188</f>
        <v>2211180.98</v>
      </c>
      <c r="E163" s="51">
        <f t="shared" si="39"/>
        <v>3557438.2999999993</v>
      </c>
      <c r="F163" s="52">
        <f t="shared" si="31"/>
        <v>160.88408557132215</v>
      </c>
    </row>
    <row r="164" spans="1:6" ht="12.75" customHeight="1" x14ac:dyDescent="0.2">
      <c r="A164" s="53">
        <v>321</v>
      </c>
      <c r="B164" s="85" t="s">
        <v>371</v>
      </c>
      <c r="C164" s="50" t="s">
        <v>372</v>
      </c>
      <c r="D164" s="51">
        <f t="shared" ref="D164:E164" si="40">SUM(D165:D168)</f>
        <v>248644.34000000003</v>
      </c>
      <c r="E164" s="51">
        <f t="shared" si="40"/>
        <v>271083.45</v>
      </c>
      <c r="F164" s="52">
        <f t="shared" si="31"/>
        <v>109.02458105420779</v>
      </c>
    </row>
    <row r="165" spans="1:6" ht="12.75" customHeight="1" x14ac:dyDescent="0.2">
      <c r="A165" s="53">
        <v>3211</v>
      </c>
      <c r="B165" s="85" t="s">
        <v>373</v>
      </c>
      <c r="C165" s="50" t="s">
        <v>374</v>
      </c>
      <c r="D165" s="242">
        <v>3493.14</v>
      </c>
      <c r="E165" s="242">
        <v>2724.49</v>
      </c>
      <c r="F165" s="52">
        <f t="shared" si="31"/>
        <v>77.995442495863315</v>
      </c>
    </row>
    <row r="166" spans="1:6" ht="12.75" customHeight="1" x14ac:dyDescent="0.2">
      <c r="A166" s="53">
        <v>3212</v>
      </c>
      <c r="B166" s="85" t="s">
        <v>375</v>
      </c>
      <c r="C166" s="50" t="s">
        <v>376</v>
      </c>
      <c r="D166" s="242">
        <v>235253.23</v>
      </c>
      <c r="E166" s="242">
        <v>250033.8</v>
      </c>
      <c r="F166" s="52">
        <f t="shared" si="31"/>
        <v>106.28283403377712</v>
      </c>
    </row>
    <row r="167" spans="1:6" ht="12.75" customHeight="1" x14ac:dyDescent="0.2">
      <c r="A167" s="53">
        <v>3213</v>
      </c>
      <c r="B167" s="85" t="s">
        <v>377</v>
      </c>
      <c r="C167" s="50" t="s">
        <v>378</v>
      </c>
      <c r="D167" s="242">
        <v>9897.9699999999993</v>
      </c>
      <c r="E167" s="242">
        <v>18232.759999999998</v>
      </c>
      <c r="F167" s="52">
        <f t="shared" si="31"/>
        <v>184.20706468093962</v>
      </c>
    </row>
    <row r="168" spans="1:6" ht="12.75" customHeight="1" x14ac:dyDescent="0.2">
      <c r="A168" s="53">
        <v>3214</v>
      </c>
      <c r="B168" s="85" t="s">
        <v>379</v>
      </c>
      <c r="C168" s="50" t="s">
        <v>380</v>
      </c>
      <c r="D168" s="242">
        <v>0</v>
      </c>
      <c r="E168" s="242">
        <v>92.4</v>
      </c>
      <c r="F168" s="52" t="str">
        <f t="shared" si="31"/>
        <v>-</v>
      </c>
    </row>
    <row r="169" spans="1:6" ht="12.75" customHeight="1" x14ac:dyDescent="0.2">
      <c r="A169" s="53">
        <v>322</v>
      </c>
      <c r="B169" s="85" t="s">
        <v>381</v>
      </c>
      <c r="C169" s="50" t="s">
        <v>382</v>
      </c>
      <c r="D169" s="51">
        <f t="shared" ref="D169:E169" si="41">SUM(D170:D176)</f>
        <v>1444077.34</v>
      </c>
      <c r="E169" s="51">
        <f t="shared" si="41"/>
        <v>1869504.01</v>
      </c>
      <c r="F169" s="52">
        <f t="shared" si="31"/>
        <v>129.46010287786939</v>
      </c>
    </row>
    <row r="170" spans="1:6" ht="12.75" customHeight="1" x14ac:dyDescent="0.2">
      <c r="A170" s="53">
        <v>3221</v>
      </c>
      <c r="B170" s="85" t="s">
        <v>383</v>
      </c>
      <c r="C170" s="50" t="s">
        <v>384</v>
      </c>
      <c r="D170" s="242">
        <v>116886.3</v>
      </c>
      <c r="E170" s="242">
        <v>158375.4</v>
      </c>
      <c r="F170" s="52">
        <f t="shared" si="31"/>
        <v>135.49526334566156</v>
      </c>
    </row>
    <row r="171" spans="1:6" ht="12.75" customHeight="1" x14ac:dyDescent="0.2">
      <c r="A171" s="53">
        <v>3222</v>
      </c>
      <c r="B171" s="85" t="s">
        <v>385</v>
      </c>
      <c r="C171" s="50" t="s">
        <v>386</v>
      </c>
      <c r="D171" s="242">
        <v>940853.41</v>
      </c>
      <c r="E171" s="242">
        <v>1103831.6399999999</v>
      </c>
      <c r="F171" s="52">
        <f t="shared" si="31"/>
        <v>117.32238287790229</v>
      </c>
    </row>
    <row r="172" spans="1:6" ht="12.75" customHeight="1" x14ac:dyDescent="0.2">
      <c r="A172" s="53">
        <v>3223</v>
      </c>
      <c r="B172" s="85" t="s">
        <v>387</v>
      </c>
      <c r="C172" s="50" t="s">
        <v>388</v>
      </c>
      <c r="D172" s="242">
        <v>358514.26</v>
      </c>
      <c r="E172" s="242">
        <v>562779.93999999994</v>
      </c>
      <c r="F172" s="52">
        <f t="shared" si="31"/>
        <v>156.97560816688295</v>
      </c>
    </row>
    <row r="173" spans="1:6" ht="12.75" customHeight="1" x14ac:dyDescent="0.2">
      <c r="A173" s="53">
        <v>3224</v>
      </c>
      <c r="B173" s="85" t="s">
        <v>389</v>
      </c>
      <c r="C173" s="50" t="s">
        <v>390</v>
      </c>
      <c r="D173" s="242">
        <v>20352.580000000002</v>
      </c>
      <c r="E173" s="242">
        <v>34885.83</v>
      </c>
      <c r="F173" s="52">
        <f t="shared" si="31"/>
        <v>171.40740879043344</v>
      </c>
    </row>
    <row r="174" spans="1:6" ht="12.75" customHeight="1" x14ac:dyDescent="0.2">
      <c r="A174" s="53">
        <v>3225</v>
      </c>
      <c r="B174" s="85" t="s">
        <v>391</v>
      </c>
      <c r="C174" s="50" t="s">
        <v>392</v>
      </c>
      <c r="D174" s="242">
        <v>7470.79</v>
      </c>
      <c r="E174" s="242">
        <v>9566.83</v>
      </c>
      <c r="F174" s="52">
        <f t="shared" si="31"/>
        <v>128.05647060083339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64.37</v>
      </c>
      <c r="F176" s="52" t="str">
        <f t="shared" si="31"/>
        <v>-</v>
      </c>
    </row>
    <row r="177" spans="1:6" ht="12.75" customHeight="1" x14ac:dyDescent="0.2">
      <c r="A177" s="53">
        <v>323</v>
      </c>
      <c r="B177" s="85" t="s">
        <v>397</v>
      </c>
      <c r="C177" s="50" t="s">
        <v>398</v>
      </c>
      <c r="D177" s="51">
        <f t="shared" ref="D177:E177" si="42">SUM(D178:D186)</f>
        <v>472897.59</v>
      </c>
      <c r="E177" s="51">
        <f t="shared" si="42"/>
        <v>1334982.4699999997</v>
      </c>
      <c r="F177" s="52">
        <f t="shared" si="31"/>
        <v>282.29842956061577</v>
      </c>
    </row>
    <row r="178" spans="1:6" ht="12.75" customHeight="1" x14ac:dyDescent="0.2">
      <c r="A178" s="53">
        <v>3231</v>
      </c>
      <c r="B178" s="85" t="s">
        <v>399</v>
      </c>
      <c r="C178" s="50" t="s">
        <v>400</v>
      </c>
      <c r="D178" s="242">
        <v>39212.47</v>
      </c>
      <c r="E178" s="242">
        <v>42170.69</v>
      </c>
      <c r="F178" s="52">
        <f t="shared" si="31"/>
        <v>107.54407972769886</v>
      </c>
    </row>
    <row r="179" spans="1:6" ht="12.75" customHeight="1" x14ac:dyDescent="0.2">
      <c r="A179" s="53">
        <v>3232</v>
      </c>
      <c r="B179" s="85" t="s">
        <v>401</v>
      </c>
      <c r="C179" s="50" t="s">
        <v>402</v>
      </c>
      <c r="D179" s="242">
        <v>88786.77</v>
      </c>
      <c r="E179" s="242">
        <v>979804.03</v>
      </c>
      <c r="F179" s="52">
        <f t="shared" si="31"/>
        <v>1103.5473303060805</v>
      </c>
    </row>
    <row r="180" spans="1:6" ht="12.75" customHeight="1" x14ac:dyDescent="0.2">
      <c r="A180" s="53">
        <v>3233</v>
      </c>
      <c r="B180" s="85" t="s">
        <v>403</v>
      </c>
      <c r="C180" s="50" t="s">
        <v>404</v>
      </c>
      <c r="D180" s="242">
        <v>3524.59</v>
      </c>
      <c r="E180" s="242">
        <v>4479.33</v>
      </c>
      <c r="F180" s="52">
        <f t="shared" si="31"/>
        <v>127.08797335292898</v>
      </c>
    </row>
    <row r="181" spans="1:6" ht="12.75" customHeight="1" x14ac:dyDescent="0.2">
      <c r="A181" s="53">
        <v>3234</v>
      </c>
      <c r="B181" s="85" t="s">
        <v>405</v>
      </c>
      <c r="C181" s="50" t="s">
        <v>406</v>
      </c>
      <c r="D181" s="242">
        <v>174965.87</v>
      </c>
      <c r="E181" s="242">
        <v>131528.44</v>
      </c>
      <c r="F181" s="52">
        <f t="shared" si="31"/>
        <v>75.173769604323411</v>
      </c>
    </row>
    <row r="182" spans="1:6" ht="12.75" customHeight="1" x14ac:dyDescent="0.2">
      <c r="A182" s="53">
        <v>3235</v>
      </c>
      <c r="B182" s="85" t="s">
        <v>407</v>
      </c>
      <c r="C182" s="50" t="s">
        <v>408</v>
      </c>
      <c r="D182" s="242">
        <v>69578.47</v>
      </c>
      <c r="E182" s="242">
        <v>55662.45</v>
      </c>
      <c r="F182" s="52">
        <f t="shared" si="31"/>
        <v>79.999531464258979</v>
      </c>
    </row>
    <row r="183" spans="1:6" ht="12.75" customHeight="1" x14ac:dyDescent="0.2">
      <c r="A183" s="53">
        <v>3236</v>
      </c>
      <c r="B183" s="85" t="s">
        <v>409</v>
      </c>
      <c r="C183" s="50" t="s">
        <v>410</v>
      </c>
      <c r="D183" s="242">
        <v>38235.47</v>
      </c>
      <c r="E183" s="242">
        <v>44236.639999999999</v>
      </c>
      <c r="F183" s="52">
        <f t="shared" si="31"/>
        <v>115.69529549394841</v>
      </c>
    </row>
    <row r="184" spans="1:6" ht="12.75" customHeight="1" x14ac:dyDescent="0.2">
      <c r="A184" s="53">
        <v>3237</v>
      </c>
      <c r="B184" s="85" t="s">
        <v>411</v>
      </c>
      <c r="C184" s="50" t="s">
        <v>412</v>
      </c>
      <c r="D184" s="242">
        <v>7428.37</v>
      </c>
      <c r="E184" s="242">
        <v>18647.14</v>
      </c>
      <c r="F184" s="52">
        <f t="shared" si="31"/>
        <v>251.02599897420296</v>
      </c>
    </row>
    <row r="185" spans="1:6" ht="12.75" customHeight="1" x14ac:dyDescent="0.2">
      <c r="A185" s="53">
        <v>3238</v>
      </c>
      <c r="B185" s="85" t="s">
        <v>413</v>
      </c>
      <c r="C185" s="50" t="s">
        <v>414</v>
      </c>
      <c r="D185" s="242">
        <v>48761.83</v>
      </c>
      <c r="E185" s="242">
        <v>52910.93</v>
      </c>
      <c r="F185" s="52">
        <f t="shared" si="31"/>
        <v>108.50890953026169</v>
      </c>
    </row>
    <row r="186" spans="1:6" ht="12.75" customHeight="1" x14ac:dyDescent="0.2">
      <c r="A186" s="53">
        <v>3239</v>
      </c>
      <c r="B186" s="85" t="s">
        <v>415</v>
      </c>
      <c r="C186" s="50" t="s">
        <v>416</v>
      </c>
      <c r="D186" s="242">
        <v>2403.75</v>
      </c>
      <c r="E186" s="242">
        <v>5542.82</v>
      </c>
      <c r="F186" s="52">
        <f t="shared" si="31"/>
        <v>230.59053562142483</v>
      </c>
    </row>
    <row r="187" spans="1:6" ht="12.75" customHeight="1" x14ac:dyDescent="0.2">
      <c r="A187" s="53">
        <v>324</v>
      </c>
      <c r="B187" s="85" t="s">
        <v>417</v>
      </c>
      <c r="C187" s="50" t="s">
        <v>418</v>
      </c>
      <c r="D187" s="242">
        <v>0</v>
      </c>
      <c r="E187" s="242">
        <v>206.8</v>
      </c>
      <c r="F187" s="52" t="str">
        <f t="shared" si="31"/>
        <v>-</v>
      </c>
    </row>
    <row r="188" spans="1:6" ht="12.75" customHeight="1" x14ac:dyDescent="0.2">
      <c r="A188" s="53">
        <v>329</v>
      </c>
      <c r="B188" s="85" t="s">
        <v>419</v>
      </c>
      <c r="C188" s="50" t="s">
        <v>420</v>
      </c>
      <c r="D188" s="51">
        <f t="shared" ref="D188:E188" si="43">SUM(D189:D195)</f>
        <v>45561.71</v>
      </c>
      <c r="E188" s="51">
        <f t="shared" si="43"/>
        <v>81661.570000000007</v>
      </c>
      <c r="F188" s="52">
        <f t="shared" si="31"/>
        <v>179.2328909516346</v>
      </c>
    </row>
    <row r="189" spans="1:6" ht="12.75" customHeight="1" x14ac:dyDescent="0.2">
      <c r="A189" s="53">
        <v>3291</v>
      </c>
      <c r="B189" s="232" t="s">
        <v>421</v>
      </c>
      <c r="C189" s="50" t="s">
        <v>422</v>
      </c>
      <c r="D189" s="242">
        <v>5983.84</v>
      </c>
      <c r="E189" s="242">
        <v>5694.48</v>
      </c>
      <c r="F189" s="52">
        <f t="shared" si="31"/>
        <v>95.164309206128493</v>
      </c>
    </row>
    <row r="190" spans="1:6" ht="12.75" customHeight="1" x14ac:dyDescent="0.2">
      <c r="A190" s="53">
        <v>3292</v>
      </c>
      <c r="B190" s="85" t="s">
        <v>423</v>
      </c>
      <c r="C190" s="50" t="s">
        <v>424</v>
      </c>
      <c r="D190" s="242">
        <v>13274.28</v>
      </c>
      <c r="E190" s="242">
        <v>15323.41</v>
      </c>
      <c r="F190" s="52">
        <f t="shared" si="31"/>
        <v>115.43684478555522</v>
      </c>
    </row>
    <row r="191" spans="1:6" ht="12.75" customHeight="1" x14ac:dyDescent="0.2">
      <c r="A191" s="53">
        <v>3293</v>
      </c>
      <c r="B191" s="85" t="s">
        <v>425</v>
      </c>
      <c r="C191" s="50" t="s">
        <v>426</v>
      </c>
      <c r="D191" s="242">
        <v>1193.3900000000001</v>
      </c>
      <c r="E191" s="242">
        <v>933.26</v>
      </c>
      <c r="F191" s="52">
        <f t="shared" si="31"/>
        <v>78.202431728102283</v>
      </c>
    </row>
    <row r="192" spans="1:6" ht="12.75" customHeight="1" x14ac:dyDescent="0.2">
      <c r="A192" s="53">
        <v>3294</v>
      </c>
      <c r="B192" s="85" t="s">
        <v>427</v>
      </c>
      <c r="C192" s="50" t="s">
        <v>428</v>
      </c>
      <c r="D192" s="242">
        <v>2561.2800000000002</v>
      </c>
      <c r="E192" s="242">
        <v>2758.4</v>
      </c>
      <c r="F192" s="52">
        <f t="shared" si="31"/>
        <v>107.69615192403799</v>
      </c>
    </row>
    <row r="193" spans="1:6" ht="12.75" customHeight="1" x14ac:dyDescent="0.2">
      <c r="A193" s="53">
        <v>3295</v>
      </c>
      <c r="B193" s="85" t="s">
        <v>429</v>
      </c>
      <c r="C193" s="50" t="s">
        <v>430</v>
      </c>
      <c r="D193" s="242">
        <v>338.85</v>
      </c>
      <c r="E193" s="242">
        <v>37719.72</v>
      </c>
      <c r="F193" s="52" t="str">
        <f t="shared" si="31"/>
        <v>&gt;&gt;100</v>
      </c>
    </row>
    <row r="194" spans="1:6" ht="12.75" customHeight="1" x14ac:dyDescent="0.2">
      <c r="A194" s="53" t="s">
        <v>431</v>
      </c>
      <c r="B194" s="85" t="s">
        <v>432</v>
      </c>
      <c r="C194" s="50" t="s">
        <v>431</v>
      </c>
      <c r="D194" s="242">
        <v>0</v>
      </c>
      <c r="E194" s="242">
        <v>2015.45</v>
      </c>
      <c r="F194" s="52" t="str">
        <f t="shared" si="31"/>
        <v>-</v>
      </c>
    </row>
    <row r="195" spans="1:6" ht="12.75" customHeight="1" x14ac:dyDescent="0.2">
      <c r="A195" s="53">
        <v>3299</v>
      </c>
      <c r="B195" s="85" t="s">
        <v>433</v>
      </c>
      <c r="C195" s="50" t="s">
        <v>434</v>
      </c>
      <c r="D195" s="242">
        <v>22210.07</v>
      </c>
      <c r="E195" s="242">
        <v>17216.849999999999</v>
      </c>
      <c r="F195" s="52">
        <f t="shared" si="31"/>
        <v>77.5182158363301</v>
      </c>
    </row>
    <row r="196" spans="1:6" ht="12.75" customHeight="1" x14ac:dyDescent="0.2">
      <c r="A196" s="53">
        <v>34</v>
      </c>
      <c r="B196" s="232" t="s">
        <v>435</v>
      </c>
      <c r="C196" s="50" t="s">
        <v>436</v>
      </c>
      <c r="D196" s="51">
        <f t="shared" ref="D196:E196" si="44">D197+D202+D210</f>
        <v>38713.65</v>
      </c>
      <c r="E196" s="51">
        <f t="shared" si="44"/>
        <v>45780.86</v>
      </c>
      <c r="F196" s="52">
        <f t="shared" si="31"/>
        <v>118.25508573849275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3566.72</v>
      </c>
      <c r="E202" s="51">
        <f t="shared" si="46"/>
        <v>856.79</v>
      </c>
      <c r="F202" s="52">
        <f t="shared" si="31"/>
        <v>24.021790328368922</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3290.37</v>
      </c>
      <c r="E205" s="242">
        <v>856.79</v>
      </c>
      <c r="F205" s="52">
        <f t="shared" si="31"/>
        <v>26.039320805866815</v>
      </c>
    </row>
    <row r="206" spans="1:6" ht="12.75" customHeight="1" x14ac:dyDescent="0.2">
      <c r="A206" s="53">
        <v>3425</v>
      </c>
      <c r="B206" s="85" t="s">
        <v>455</v>
      </c>
      <c r="C206" s="50" t="s">
        <v>456</v>
      </c>
      <c r="D206" s="242">
        <v>276.35000000000002</v>
      </c>
      <c r="E206" s="242"/>
      <c r="F206" s="52">
        <f t="shared" si="31"/>
        <v>0</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35146.93</v>
      </c>
      <c r="E210" s="51">
        <f t="shared" si="47"/>
        <v>44924.07</v>
      </c>
      <c r="F210" s="52">
        <f t="shared" si="31"/>
        <v>127.81790614429198</v>
      </c>
    </row>
    <row r="211" spans="1:6" ht="12.75" customHeight="1" x14ac:dyDescent="0.2">
      <c r="A211" s="53">
        <v>3431</v>
      </c>
      <c r="B211" s="232" t="s">
        <v>465</v>
      </c>
      <c r="C211" s="50" t="s">
        <v>466</v>
      </c>
      <c r="D211" s="242">
        <v>6376.81</v>
      </c>
      <c r="E211" s="242">
        <v>5847.67</v>
      </c>
      <c r="F211" s="52">
        <f t="shared" si="31"/>
        <v>91.70212065280289</v>
      </c>
    </row>
    <row r="212" spans="1:6" ht="12.75" customHeight="1" x14ac:dyDescent="0.2">
      <c r="A212" s="53">
        <v>3432</v>
      </c>
      <c r="B212" s="85" t="s">
        <v>467</v>
      </c>
      <c r="C212" s="50" t="s">
        <v>468</v>
      </c>
      <c r="D212" s="242">
        <v>93.22</v>
      </c>
      <c r="E212" s="242">
        <v>43</v>
      </c>
      <c r="F212" s="52">
        <f t="shared" si="31"/>
        <v>46.127440463419866</v>
      </c>
    </row>
    <row r="213" spans="1:6" ht="12.75" customHeight="1" x14ac:dyDescent="0.2">
      <c r="A213" s="53">
        <v>3433</v>
      </c>
      <c r="B213" s="85" t="s">
        <v>469</v>
      </c>
      <c r="C213" s="50" t="s">
        <v>470</v>
      </c>
      <c r="D213" s="242">
        <v>23570.5</v>
      </c>
      <c r="E213" s="242">
        <v>29660.3</v>
      </c>
      <c r="F213" s="52">
        <f t="shared" si="31"/>
        <v>125.8365329543285</v>
      </c>
    </row>
    <row r="214" spans="1:6" ht="12.75" customHeight="1" x14ac:dyDescent="0.2">
      <c r="A214" s="53">
        <v>3434</v>
      </c>
      <c r="B214" s="85" t="s">
        <v>471</v>
      </c>
      <c r="C214" s="50" t="s">
        <v>472</v>
      </c>
      <c r="D214" s="242">
        <v>5106.3999999999996</v>
      </c>
      <c r="E214" s="242">
        <v>9373.1</v>
      </c>
      <c r="F214" s="52">
        <f t="shared" si="31"/>
        <v>183.5559298135673</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530.89</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530.89</v>
      </c>
      <c r="E273" s="51">
        <f t="shared" si="73"/>
        <v>0</v>
      </c>
      <c r="F273" s="52">
        <f t="shared" ref="F273:F284" si="74">IF(D273&lt;&gt;0,IF(E273/D273&gt;=100,"&gt;&gt;100",E273/D273*100),"-")</f>
        <v>0</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530.89</v>
      </c>
      <c r="E276" s="242"/>
      <c r="F276" s="52">
        <f t="shared" si="74"/>
        <v>0</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9838855.4500000011</v>
      </c>
      <c r="E289" s="51">
        <f t="shared" si="79"/>
        <v>12014532.429999998</v>
      </c>
      <c r="F289" s="52">
        <f t="shared" si="76"/>
        <v>122.11311052445635</v>
      </c>
    </row>
    <row r="290" spans="1:6" ht="12.75" customHeight="1" x14ac:dyDescent="0.2">
      <c r="A290" s="53" t="s">
        <v>608</v>
      </c>
      <c r="B290" s="85" t="s">
        <v>619</v>
      </c>
      <c r="C290" s="50" t="s">
        <v>620</v>
      </c>
      <c r="D290" s="51">
        <f>IF(D6&gt;=D289,D6-D289,0)</f>
        <v>0</v>
      </c>
      <c r="E290" s="51">
        <f>IF(E6&gt;=E289,E6-E289,0)</f>
        <v>3944006.6800000016</v>
      </c>
      <c r="F290" s="52" t="str">
        <f t="shared" si="76"/>
        <v>-</v>
      </c>
    </row>
    <row r="291" spans="1:6" ht="12.75" customHeight="1" x14ac:dyDescent="0.2">
      <c r="A291" s="53" t="s">
        <v>608</v>
      </c>
      <c r="B291" s="85" t="s">
        <v>621</v>
      </c>
      <c r="C291" s="50" t="s">
        <v>622</v>
      </c>
      <c r="D291" s="51">
        <f>IF(D289&gt;=D6,D289-D6,0)</f>
        <v>1528426.3500000015</v>
      </c>
      <c r="E291" s="51">
        <f>IF(E289&gt;=E6,E289-E6,0)</f>
        <v>0</v>
      </c>
      <c r="F291" s="52">
        <f t="shared" si="76"/>
        <v>0</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9997979.0899999999</v>
      </c>
      <c r="E293" s="242">
        <v>12043075.27</v>
      </c>
      <c r="F293" s="52">
        <f t="shared" si="76"/>
        <v>120.45509559072303</v>
      </c>
    </row>
    <row r="294" spans="1:6" ht="12.75" customHeight="1" x14ac:dyDescent="0.2">
      <c r="A294" s="53">
        <v>96</v>
      </c>
      <c r="B294" s="85" t="s">
        <v>627</v>
      </c>
      <c r="C294" s="50" t="s">
        <v>628</v>
      </c>
      <c r="D294" s="242">
        <v>428664.89</v>
      </c>
      <c r="E294" s="242">
        <v>475961.93</v>
      </c>
      <c r="F294" s="52">
        <f t="shared" si="76"/>
        <v>111.03356983586876</v>
      </c>
    </row>
    <row r="295" spans="1:6" ht="24" x14ac:dyDescent="0.2">
      <c r="A295" s="53">
        <v>9661</v>
      </c>
      <c r="B295" s="85" t="s">
        <v>629</v>
      </c>
      <c r="C295" s="50" t="s">
        <v>630</v>
      </c>
      <c r="D295" s="242">
        <v>139854.23000000001</v>
      </c>
      <c r="E295" s="242">
        <v>158478.82</v>
      </c>
      <c r="F295" s="52">
        <f t="shared" si="76"/>
        <v>113.31714457260249</v>
      </c>
    </row>
    <row r="296" spans="1:6" ht="12.75" customHeight="1" x14ac:dyDescent="0.2">
      <c r="A296" s="55" t="s">
        <v>631</v>
      </c>
      <c r="B296" s="233" t="s">
        <v>632</v>
      </c>
      <c r="C296" s="56" t="s">
        <v>631</v>
      </c>
      <c r="D296" s="243">
        <v>55311.55</v>
      </c>
      <c r="E296" s="243">
        <v>112642.18</v>
      </c>
      <c r="F296" s="57">
        <f t="shared" si="76"/>
        <v>203.65037682003125</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931.52</v>
      </c>
      <c r="E298" s="51">
        <f t="shared" si="80"/>
        <v>1442.21</v>
      </c>
      <c r="F298" s="52">
        <f t="shared" ref="F298:F418" si="81">IF(D298&lt;&gt;0,IF(E298/D298&gt;=100,"&gt;&gt;100",E298/D298*100),"-")</f>
        <v>154.82329955341808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931.52</v>
      </c>
      <c r="E311" s="51">
        <f t="shared" si="85"/>
        <v>1442.21</v>
      </c>
      <c r="F311" s="52">
        <f t="shared" si="81"/>
        <v>154.82329955341808</v>
      </c>
    </row>
    <row r="312" spans="1:6" ht="12.75" customHeight="1" x14ac:dyDescent="0.2">
      <c r="A312" s="53">
        <v>721</v>
      </c>
      <c r="B312" s="85" t="s">
        <v>662</v>
      </c>
      <c r="C312" s="50" t="s">
        <v>663</v>
      </c>
      <c r="D312" s="51">
        <f t="shared" ref="D312:E312" si="86">SUM(D313:D316)</f>
        <v>931.52</v>
      </c>
      <c r="E312" s="51">
        <f t="shared" si="86"/>
        <v>1442.21</v>
      </c>
      <c r="F312" s="52">
        <f t="shared" si="81"/>
        <v>154.82329955341808</v>
      </c>
    </row>
    <row r="313" spans="1:6" ht="12.75" customHeight="1" x14ac:dyDescent="0.2">
      <c r="A313" s="53">
        <v>7211</v>
      </c>
      <c r="B313" s="85" t="s">
        <v>664</v>
      </c>
      <c r="C313" s="50" t="s">
        <v>665</v>
      </c>
      <c r="D313" s="242">
        <v>931.52</v>
      </c>
      <c r="E313" s="242">
        <v>1442.21</v>
      </c>
      <c r="F313" s="52">
        <f t="shared" si="81"/>
        <v>154.82329955341808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256099.43</v>
      </c>
      <c r="E350" s="51">
        <f t="shared" si="95"/>
        <v>4036078.86</v>
      </c>
      <c r="F350" s="52">
        <f t="shared" si="81"/>
        <v>1575.9811960534234</v>
      </c>
    </row>
    <row r="351" spans="1:6" ht="12.75" customHeight="1" x14ac:dyDescent="0.2">
      <c r="A351" s="53">
        <v>41</v>
      </c>
      <c r="B351" s="85" t="s">
        <v>740</v>
      </c>
      <c r="C351" s="50" t="s">
        <v>741</v>
      </c>
      <c r="D351" s="51">
        <f t="shared" ref="D351:E351" si="96">D352+D356</f>
        <v>244.87</v>
      </c>
      <c r="E351" s="51">
        <f t="shared" si="96"/>
        <v>9512.9500000000007</v>
      </c>
      <c r="F351" s="52">
        <f t="shared" si="81"/>
        <v>3884.8981092008003</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244.87</v>
      </c>
      <c r="E356" s="51">
        <f t="shared" si="98"/>
        <v>9512.9500000000007</v>
      </c>
      <c r="F356" s="52">
        <f t="shared" si="81"/>
        <v>3884.8981092008003</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244.87</v>
      </c>
      <c r="E359" s="242">
        <v>9512.9500000000007</v>
      </c>
      <c r="F359" s="52">
        <f t="shared" si="81"/>
        <v>3884.8981092008003</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255854.56</v>
      </c>
      <c r="E363" s="51">
        <f t="shared" si="99"/>
        <v>67898.7</v>
      </c>
      <c r="F363" s="52">
        <f t="shared" si="81"/>
        <v>26.538006592495361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255854.56</v>
      </c>
      <c r="E369" s="51">
        <f t="shared" si="101"/>
        <v>67898.7</v>
      </c>
      <c r="F369" s="52">
        <f t="shared" si="81"/>
        <v>26.538006592495361</v>
      </c>
    </row>
    <row r="370" spans="1:6" ht="12.75" customHeight="1" x14ac:dyDescent="0.2">
      <c r="A370" s="53">
        <v>4221</v>
      </c>
      <c r="B370" s="85" t="s">
        <v>674</v>
      </c>
      <c r="C370" s="50" t="s">
        <v>766</v>
      </c>
      <c r="D370" s="242">
        <v>31938.34</v>
      </c>
      <c r="E370" s="242">
        <v>20438.7</v>
      </c>
      <c r="F370" s="52">
        <f t="shared" si="81"/>
        <v>63.99424641355813</v>
      </c>
    </row>
    <row r="371" spans="1:6" ht="12.75" customHeight="1" x14ac:dyDescent="0.2">
      <c r="A371" s="53">
        <v>4222</v>
      </c>
      <c r="B371" s="85" t="s">
        <v>767</v>
      </c>
      <c r="C371" s="50" t="s">
        <v>768</v>
      </c>
      <c r="D371" s="242">
        <v>986.17</v>
      </c>
      <c r="E371" s="242">
        <v>157.05000000000001</v>
      </c>
      <c r="F371" s="52">
        <f t="shared" si="81"/>
        <v>15.925246154314166</v>
      </c>
    </row>
    <row r="372" spans="1:6" ht="12.75" customHeight="1" x14ac:dyDescent="0.2">
      <c r="A372" s="53">
        <v>4223</v>
      </c>
      <c r="B372" s="85" t="s">
        <v>678</v>
      </c>
      <c r="C372" s="50" t="s">
        <v>769</v>
      </c>
      <c r="D372" s="242">
        <v>0</v>
      </c>
      <c r="E372" s="242">
        <v>676.9</v>
      </c>
      <c r="F372" s="52" t="str">
        <f t="shared" si="81"/>
        <v>-</v>
      </c>
    </row>
    <row r="373" spans="1:6" ht="12.75" customHeight="1" x14ac:dyDescent="0.2">
      <c r="A373" s="53">
        <v>4224</v>
      </c>
      <c r="B373" s="85" t="s">
        <v>680</v>
      </c>
      <c r="C373" s="50" t="s">
        <v>770</v>
      </c>
      <c r="D373" s="242">
        <v>195808.28</v>
      </c>
      <c r="E373" s="242">
        <v>35883.61</v>
      </c>
      <c r="F373" s="52">
        <f t="shared" si="81"/>
        <v>18.325889998114484</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27121.77</v>
      </c>
      <c r="E376" s="242">
        <v>10742.44</v>
      </c>
      <c r="F376" s="52">
        <f t="shared" si="81"/>
        <v>39.608181914380957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3958667.21</v>
      </c>
      <c r="F402" s="52" t="str">
        <f t="shared" si="81"/>
        <v>-</v>
      </c>
    </row>
    <row r="403" spans="1:6" ht="12.75" customHeight="1" x14ac:dyDescent="0.2">
      <c r="A403" s="53">
        <v>451</v>
      </c>
      <c r="B403" s="85" t="s">
        <v>811</v>
      </c>
      <c r="C403" s="50" t="s">
        <v>812</v>
      </c>
      <c r="D403" s="242">
        <v>0</v>
      </c>
      <c r="E403" s="242">
        <v>3958667.21</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255167.91</v>
      </c>
      <c r="E408" s="51">
        <f t="shared" si="111"/>
        <v>4034636.65</v>
      </c>
      <c r="F408" s="52">
        <f t="shared" si="81"/>
        <v>1581.1692975029657</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695146.06</v>
      </c>
      <c r="E410" s="242">
        <v>852402.61</v>
      </c>
      <c r="F410" s="52">
        <f t="shared" si="81"/>
        <v>122.62208750776777</v>
      </c>
    </row>
    <row r="411" spans="1:6" ht="12.75" customHeight="1" x14ac:dyDescent="0.2">
      <c r="A411" s="53">
        <v>97</v>
      </c>
      <c r="B411" s="85" t="s">
        <v>827</v>
      </c>
      <c r="C411" s="50" t="s">
        <v>828</v>
      </c>
      <c r="D411" s="242">
        <v>6876.28</v>
      </c>
      <c r="E411" s="242"/>
      <c r="F411" s="52">
        <f t="shared" si="81"/>
        <v>0</v>
      </c>
    </row>
    <row r="412" spans="1:6" ht="12.75" customHeight="1" x14ac:dyDescent="0.2">
      <c r="A412" s="53" t="s">
        <v>608</v>
      </c>
      <c r="B412" s="85" t="s">
        <v>829</v>
      </c>
      <c r="C412" s="50" t="s">
        <v>830</v>
      </c>
      <c r="D412" s="51">
        <f>D6+D298</f>
        <v>8311360.6199999992</v>
      </c>
      <c r="E412" s="51">
        <f>E6+E298</f>
        <v>15959981.32</v>
      </c>
      <c r="F412" s="52">
        <f t="shared" si="81"/>
        <v>192.02609596309398</v>
      </c>
    </row>
    <row r="413" spans="1:6" ht="12.75" customHeight="1" x14ac:dyDescent="0.2">
      <c r="A413" s="53" t="s">
        <v>608</v>
      </c>
      <c r="B413" s="85" t="s">
        <v>831</v>
      </c>
      <c r="C413" s="50" t="s">
        <v>832</v>
      </c>
      <c r="D413" s="51">
        <f t="shared" ref="D413:E413" si="112">D289+D350</f>
        <v>10094954.880000001</v>
      </c>
      <c r="E413" s="51">
        <f t="shared" si="112"/>
        <v>16050611.289999997</v>
      </c>
      <c r="F413" s="52">
        <f t="shared" si="81"/>
        <v>158.9963648257534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1783594.2600000016</v>
      </c>
      <c r="E415" s="51">
        <f t="shared" si="114"/>
        <v>90629.969999996945</v>
      </c>
      <c r="F415" s="52">
        <f t="shared" si="81"/>
        <v>5.081310925501457</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10693125.15</v>
      </c>
      <c r="E417" s="51">
        <f t="shared" si="116"/>
        <v>12895477.879999999</v>
      </c>
      <c r="F417" s="52">
        <f t="shared" si="81"/>
        <v>120.59596889689446</v>
      </c>
    </row>
    <row r="418" spans="1:6" ht="12.75" customHeight="1" x14ac:dyDescent="0.2">
      <c r="A418" s="55" t="s">
        <v>842</v>
      </c>
      <c r="B418" s="233" t="s">
        <v>843</v>
      </c>
      <c r="C418" s="56" t="s">
        <v>844</v>
      </c>
      <c r="D418" s="62">
        <f t="shared" ref="D418:E418" si="117">D294+D411</f>
        <v>435541.17000000004</v>
      </c>
      <c r="E418" s="62">
        <f t="shared" si="117"/>
        <v>475961.93</v>
      </c>
      <c r="F418" s="57">
        <f t="shared" si="81"/>
        <v>109.28058305027741</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65921.759999999995</v>
      </c>
      <c r="E420" s="51">
        <f t="shared" si="118"/>
        <v>120657.1</v>
      </c>
      <c r="F420" s="52">
        <f t="shared" ref="F420:F647" si="119">IF(D420&lt;&gt;0,IF(E420/D420&gt;=100,"&gt;&gt;100",E420/D420*100),"-")</f>
        <v>183.03076252818497</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65921.759999999995</v>
      </c>
      <c r="E484" s="51">
        <f t="shared" si="137"/>
        <v>120657.1</v>
      </c>
      <c r="F484" s="52">
        <f t="shared" si="119"/>
        <v>183.03076252818497</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120657.1</v>
      </c>
      <c r="F495" s="52" t="str">
        <f t="shared" si="119"/>
        <v>-</v>
      </c>
    </row>
    <row r="496" spans="1:6" ht="12.75" customHeight="1" x14ac:dyDescent="0.2">
      <c r="A496" s="53">
        <v>8443</v>
      </c>
      <c r="B496" s="85" t="s">
        <v>998</v>
      </c>
      <c r="C496" s="50" t="s">
        <v>999</v>
      </c>
      <c r="D496" s="242">
        <v>0</v>
      </c>
      <c r="E496" s="242">
        <v>120657.1</v>
      </c>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65921.759999999995</v>
      </c>
      <c r="E502" s="51">
        <f t="shared" si="141"/>
        <v>0</v>
      </c>
      <c r="F502" s="52">
        <f t="shared" si="119"/>
        <v>0</v>
      </c>
    </row>
    <row r="503" spans="1:6" ht="12.75" customHeight="1" x14ac:dyDescent="0.2">
      <c r="A503" s="53">
        <v>8453</v>
      </c>
      <c r="B503" s="85" t="s">
        <v>1012</v>
      </c>
      <c r="C503" s="50" t="s">
        <v>1013</v>
      </c>
      <c r="D503" s="242">
        <v>65921.759999999995</v>
      </c>
      <c r="E503" s="242"/>
      <c r="F503" s="52">
        <f t="shared" si="119"/>
        <v>0</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66029.600000000006</v>
      </c>
      <c r="E528" s="51">
        <f t="shared" si="148"/>
        <v>186686.7</v>
      </c>
      <c r="F528" s="52">
        <f t="shared" si="119"/>
        <v>282.73183541926647</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66029.600000000006</v>
      </c>
      <c r="E593" s="51">
        <f t="shared" si="167"/>
        <v>186686.7</v>
      </c>
      <c r="F593" s="52">
        <f t="shared" si="119"/>
        <v>282.73183541926647</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66029.600000000006</v>
      </c>
      <c r="E605" s="51">
        <f t="shared" si="171"/>
        <v>186686.7</v>
      </c>
      <c r="F605" s="52">
        <f t="shared" si="119"/>
        <v>282.73183541926647</v>
      </c>
    </row>
    <row r="606" spans="1:6" ht="24" x14ac:dyDescent="0.2">
      <c r="A606" s="53">
        <v>5443</v>
      </c>
      <c r="B606" s="85" t="s">
        <v>1209</v>
      </c>
      <c r="C606" s="50" t="s">
        <v>1210</v>
      </c>
      <c r="D606" s="242">
        <v>66029.600000000006</v>
      </c>
      <c r="E606" s="242">
        <v>186686.7</v>
      </c>
      <c r="F606" s="52">
        <f t="shared" si="119"/>
        <v>282.73183541926647</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107.84000000001106</v>
      </c>
      <c r="E636" s="51">
        <f t="shared" si="179"/>
        <v>66029.600000000006</v>
      </c>
      <c r="F636" s="52" t="str">
        <f t="shared" si="119"/>
        <v>&gt;&gt;100</v>
      </c>
    </row>
    <row r="637" spans="1:6" ht="12.75" customHeight="1" x14ac:dyDescent="0.2">
      <c r="A637" s="53">
        <v>92213</v>
      </c>
      <c r="B637" s="85" t="s">
        <v>1271</v>
      </c>
      <c r="C637" s="50" t="s">
        <v>1272</v>
      </c>
      <c r="D637" s="242">
        <v>0</v>
      </c>
      <c r="E637" s="242">
        <v>65921.759999999995</v>
      </c>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8377282.379999999</v>
      </c>
      <c r="E639" s="51">
        <f t="shared" si="180"/>
        <v>16080638.42</v>
      </c>
      <c r="F639" s="52">
        <f t="shared" si="119"/>
        <v>191.95531069110271</v>
      </c>
    </row>
    <row r="640" spans="1:6" ht="12.75" customHeight="1" x14ac:dyDescent="0.2">
      <c r="A640" s="53" t="s">
        <v>608</v>
      </c>
      <c r="B640" s="85" t="s">
        <v>1277</v>
      </c>
      <c r="C640" s="50" t="s">
        <v>1278</v>
      </c>
      <c r="D640" s="51">
        <f t="shared" ref="D640:E640" si="181">D413+D528</f>
        <v>10160984.48</v>
      </c>
      <c r="E640" s="51">
        <f t="shared" si="181"/>
        <v>16237297.989999996</v>
      </c>
      <c r="F640" s="52">
        <f t="shared" si="119"/>
        <v>159.8004408131917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1783702.1000000015</v>
      </c>
      <c r="E642" s="51">
        <f t="shared" si="183"/>
        <v>156659.56999999657</v>
      </c>
      <c r="F642" s="52">
        <f t="shared" si="119"/>
        <v>8.7828326265914267</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10693125.15</v>
      </c>
      <c r="E644" s="51">
        <f t="shared" si="185"/>
        <v>12829556.119999999</v>
      </c>
      <c r="F644" s="52">
        <f t="shared" si="119"/>
        <v>119.9794815830805</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12476827.250000002</v>
      </c>
      <c r="E646" s="51">
        <f t="shared" si="187"/>
        <v>12986215.689999996</v>
      </c>
      <c r="F646" s="52">
        <f t="shared" si="119"/>
        <v>104.08267606654564</v>
      </c>
    </row>
    <row r="647" spans="1:6" ht="24" x14ac:dyDescent="0.2">
      <c r="A647" s="55" t="s">
        <v>1291</v>
      </c>
      <c r="B647" s="233" t="s">
        <v>1292</v>
      </c>
      <c r="C647" s="56" t="s">
        <v>1291</v>
      </c>
      <c r="D647" s="243">
        <v>30839.33</v>
      </c>
      <c r="E647" s="243">
        <v>35110.300000000003</v>
      </c>
      <c r="F647" s="57">
        <f t="shared" si="119"/>
        <v>113.84910113157451</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92178.63</v>
      </c>
      <c r="E649" s="242">
        <v>226158.33</v>
      </c>
      <c r="F649" s="52">
        <f t="shared" ref="F649:F724" si="188">IF(D649&lt;&gt;0,IF(E649/D649&gt;=100,"&gt;&gt;100",E649/D649*100),"-")</f>
        <v>245.34789679560217</v>
      </c>
    </row>
    <row r="650" spans="1:6" ht="12.75" customHeight="1" x14ac:dyDescent="0.2">
      <c r="A650" s="53" t="s">
        <v>1296</v>
      </c>
      <c r="B650" s="85" t="s">
        <v>1297</v>
      </c>
      <c r="C650" s="50" t="s">
        <v>1296</v>
      </c>
      <c r="D650" s="242">
        <v>10810129.08</v>
      </c>
      <c r="E650" s="242">
        <v>17301583.010000002</v>
      </c>
      <c r="F650" s="52">
        <f t="shared" si="188"/>
        <v>160.04973559483159</v>
      </c>
    </row>
    <row r="651" spans="1:6" ht="12.75" customHeight="1" x14ac:dyDescent="0.2">
      <c r="A651" s="53" t="s">
        <v>1298</v>
      </c>
      <c r="B651" s="85" t="s">
        <v>1299</v>
      </c>
      <c r="C651" s="50" t="s">
        <v>1298</v>
      </c>
      <c r="D651" s="242">
        <v>10882043.119999999</v>
      </c>
      <c r="E651" s="242">
        <v>17361508.149999999</v>
      </c>
      <c r="F651" s="52">
        <f t="shared" si="188"/>
        <v>159.54272519001009</v>
      </c>
    </row>
    <row r="652" spans="1:6" ht="24" x14ac:dyDescent="0.2">
      <c r="A652" s="53">
        <v>11</v>
      </c>
      <c r="B652" s="85" t="s">
        <v>1300</v>
      </c>
      <c r="C652" s="50" t="s">
        <v>1301</v>
      </c>
      <c r="D652" s="51">
        <f t="shared" ref="D652:E652" si="189">+D649+D650-D651</f>
        <v>20264.590000001714</v>
      </c>
      <c r="E652" s="51">
        <f t="shared" si="189"/>
        <v>166233.19000000134</v>
      </c>
      <c r="F652" s="52">
        <f t="shared" si="188"/>
        <v>820.31361108212548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787</v>
      </c>
      <c r="E654" s="262">
        <v>802</v>
      </c>
      <c r="F654" s="52">
        <f t="shared" si="188"/>
        <v>101.90597204574333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752</v>
      </c>
      <c r="E656" s="262">
        <v>748</v>
      </c>
      <c r="F656" s="52">
        <f t="shared" si="188"/>
        <v>99.468085106382972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14354.32</v>
      </c>
      <c r="E669" s="242">
        <v>507788.35</v>
      </c>
      <c r="F669" s="52">
        <f t="shared" si="188"/>
        <v>3537.529816807762</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697245.52</v>
      </c>
      <c r="E675" s="242">
        <v>269118.94</v>
      </c>
      <c r="F675" s="52">
        <f t="shared" si="188"/>
        <v>38.597442691349237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559210.37</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175436.52</v>
      </c>
      <c r="F697" s="52" t="str">
        <f t="shared" si="188"/>
        <v>-</v>
      </c>
    </row>
    <row r="698" spans="1:6" ht="12.75" customHeight="1" x14ac:dyDescent="0.2">
      <c r="A698" s="53">
        <v>63821</v>
      </c>
      <c r="B698" s="232" t="s">
        <v>1378</v>
      </c>
      <c r="C698" s="50" t="s">
        <v>1379</v>
      </c>
      <c r="D698" s="242">
        <v>0</v>
      </c>
      <c r="E698" s="242">
        <v>1845056.93</v>
      </c>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8409.8799999999992</v>
      </c>
      <c r="E710" s="242">
        <v>7416.21</v>
      </c>
      <c r="F710" s="52">
        <f t="shared" si="188"/>
        <v>88.184492525458154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16176.23</v>
      </c>
      <c r="E712" s="242">
        <v>4644.4799999999996</v>
      </c>
      <c r="F712" s="52">
        <f t="shared" si="188"/>
        <v>28.711757931236136</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18857.39</v>
      </c>
      <c r="E716" s="242">
        <v>18320.29</v>
      </c>
      <c r="F716" s="52">
        <f t="shared" si="188"/>
        <v>97.151779753189601</v>
      </c>
    </row>
    <row r="717" spans="1:6" ht="12.75" customHeight="1" x14ac:dyDescent="0.2">
      <c r="A717" s="53">
        <v>31215</v>
      </c>
      <c r="B717" s="85" t="s">
        <v>1413</v>
      </c>
      <c r="C717" s="50" t="s">
        <v>1414</v>
      </c>
      <c r="D717" s="242">
        <v>26971.25</v>
      </c>
      <c r="E717" s="242">
        <v>23171.62</v>
      </c>
      <c r="F717" s="52">
        <f t="shared" si="188"/>
        <v>85.912295499837782</v>
      </c>
    </row>
    <row r="718" spans="1:6" ht="12.75" customHeight="1" x14ac:dyDescent="0.2">
      <c r="A718" s="53">
        <v>32121</v>
      </c>
      <c r="B718" s="85" t="s">
        <v>1415</v>
      </c>
      <c r="C718" s="50" t="s">
        <v>1416</v>
      </c>
      <c r="D718" s="242">
        <v>235253.23</v>
      </c>
      <c r="E718" s="242">
        <v>250033.8</v>
      </c>
      <c r="F718" s="52">
        <f t="shared" si="188"/>
        <v>106.28283403377712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1071.57</v>
      </c>
      <c r="E720" s="242">
        <v>7644.84</v>
      </c>
      <c r="F720" s="52">
        <f t="shared" si="188"/>
        <v>713.42422800190377</v>
      </c>
    </row>
    <row r="721" spans="1:6" ht="12.75" customHeight="1" x14ac:dyDescent="0.2">
      <c r="A721" s="53" t="s">
        <v>1421</v>
      </c>
      <c r="B721" s="85" t="s">
        <v>1422</v>
      </c>
      <c r="C721" s="50" t="s">
        <v>1421</v>
      </c>
      <c r="D721" s="242">
        <v>990.47</v>
      </c>
      <c r="E721" s="242">
        <v>1241.49</v>
      </c>
      <c r="F721" s="52">
        <f t="shared" si="188"/>
        <v>125.34352378163902</v>
      </c>
    </row>
    <row r="722" spans="1:6" ht="12.75" customHeight="1" x14ac:dyDescent="0.2">
      <c r="A722" s="53" t="s">
        <v>1423</v>
      </c>
      <c r="B722" s="85" t="s">
        <v>1424</v>
      </c>
      <c r="C722" s="50" t="s">
        <v>1423</v>
      </c>
      <c r="D722" s="242">
        <v>5018.6000000000004</v>
      </c>
      <c r="E722" s="242">
        <v>13375.28</v>
      </c>
      <c r="F722" s="52">
        <f t="shared" si="188"/>
        <v>266.5141672976527</v>
      </c>
    </row>
    <row r="723" spans="1:6" ht="12.75" customHeight="1" x14ac:dyDescent="0.2">
      <c r="A723" s="53" t="s">
        <v>1425</v>
      </c>
      <c r="B723" s="85" t="s">
        <v>1426</v>
      </c>
      <c r="C723" s="50" t="s">
        <v>1425</v>
      </c>
      <c r="D723" s="242">
        <v>567.39</v>
      </c>
      <c r="E723" s="242">
        <v>79.63</v>
      </c>
      <c r="F723" s="52">
        <f t="shared" si="188"/>
        <v>14.034438393344963</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5983.84</v>
      </c>
      <c r="E725" s="242">
        <v>5694.48</v>
      </c>
      <c r="F725" s="52">
        <f t="shared" ref="F725:F979" si="190">IF(D725&lt;&gt;0,IF(E725/D725&gt;=100,"&gt;&gt;100",E725/D725*100),"-")</f>
        <v>95.164309206128493</v>
      </c>
    </row>
    <row r="726" spans="1:6" ht="12.75" customHeight="1" x14ac:dyDescent="0.2">
      <c r="A726" s="53" t="s">
        <v>1431</v>
      </c>
      <c r="B726" s="85" t="s">
        <v>1432</v>
      </c>
      <c r="C726" s="50" t="s">
        <v>1431</v>
      </c>
      <c r="D726" s="242">
        <v>2563.6799999999998</v>
      </c>
      <c r="E726" s="242">
        <v>3000.24</v>
      </c>
      <c r="F726" s="52">
        <f t="shared" si="190"/>
        <v>117.02864632091368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3290.37</v>
      </c>
      <c r="E742" s="242">
        <v>856.79</v>
      </c>
      <c r="F742" s="52">
        <f t="shared" si="190"/>
        <v>26.039320805866815</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v>120657.1</v>
      </c>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v>120657.1</v>
      </c>
      <c r="F953" s="52" t="str">
        <f t="shared" si="190"/>
        <v>-</v>
      </c>
    </row>
    <row r="954" spans="1:6" ht="24" x14ac:dyDescent="0.2">
      <c r="A954" s="53">
        <v>54432</v>
      </c>
      <c r="B954" s="85" t="s">
        <v>1886</v>
      </c>
      <c r="C954" s="50" t="s">
        <v>1887</v>
      </c>
      <c r="D954" s="242">
        <v>66029.600000000006</v>
      </c>
      <c r="E954" s="242">
        <v>66029.600000000006</v>
      </c>
      <c r="F954" s="52">
        <f t="shared" si="190"/>
        <v>100</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94" sqref="D9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13266463.83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27151497.780000001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23866650.450000003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8512225.9000000004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3156744.56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33789.370000000003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37265.72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12126624.9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3284847.33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27045203.77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23174309.689999998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8282770.2999999998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3366384.07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23288.2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6530.54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11495336.58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3590864.03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280030.05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280030.05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13372757.84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2357467.6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2155902.88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2155902.88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628478.71999999997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834844.2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346722.24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345857.72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201564.72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6862.1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111101.62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22216.41</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61384.59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11015290.24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10892972.68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23381.01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98936.55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40711</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Provjera</v>
      </c>
      <c r="C245" s="118" t="s">
        <v>3250</v>
      </c>
      <c r="D245" s="123"/>
      <c r="E245" s="71">
        <f t="shared" si="20"/>
        <v>0</v>
      </c>
      <c r="F245" s="71">
        <f t="shared" si="21"/>
        <v>1</v>
      </c>
      <c r="G245" s="71"/>
      <c r="H245" s="71"/>
      <c r="I245" s="71"/>
      <c r="J245" s="71"/>
      <c r="K245" s="71"/>
      <c r="L245" s="71">
        <f>IF(AND('PR-RAS'!D503&gt;0,'PR-RAS'!D897=0),1,0)</f>
        <v>1</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2023-07-10T04:41:20Z</cp:lastPrinted>
  <dcterms:created xsi:type="dcterms:W3CDTF">2022-04-01T05:14:30Z</dcterms:created>
  <dcterms:modified xsi:type="dcterms:W3CDTF">2023-07-13T12:52:38Z</dcterms:modified>
</cp:coreProperties>
</file>