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j6\Desktop\OBJAVA ZA UTROŠENA SREDSTVA ZA 2024- MZ\"/>
    </mc:Choice>
  </mc:AlternateContent>
  <xr:revisionPtr revIDLastSave="0" documentId="13_ncr:1_{D9B60B36-2853-4290-8E8B-D02413FFD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1'!$A$8:$H$249</definedName>
  </definedNames>
  <calcPr calcId="191029"/>
</workbook>
</file>

<file path=xl/calcChain.xml><?xml version="1.0" encoding="utf-8"?>
<calcChain xmlns="http://schemas.openxmlformats.org/spreadsheetml/2006/main">
  <c r="F92" i="1" l="1"/>
  <c r="F120" i="1"/>
  <c r="F212" i="1"/>
  <c r="F28" i="1"/>
  <c r="F78" i="1"/>
  <c r="F57" i="1"/>
  <c r="F54" i="1"/>
  <c r="F207" i="1"/>
  <c r="F108" i="1"/>
  <c r="F11" i="1" l="1"/>
  <c r="F87" i="1"/>
  <c r="F244" i="1"/>
  <c r="F242" i="1"/>
  <c r="F240" i="1"/>
  <c r="F236" i="1"/>
  <c r="F222" i="1" l="1"/>
  <c r="F220" i="1"/>
  <c r="F230" i="1" l="1"/>
  <c r="F234" i="1"/>
  <c r="F232" i="1"/>
  <c r="F214" i="1"/>
  <c r="F209" i="1"/>
  <c r="F199" i="1"/>
  <c r="F195" i="1"/>
  <c r="F187" i="1"/>
  <c r="F185" i="1"/>
  <c r="F182" i="1"/>
  <c r="F178" i="1"/>
  <c r="F175" i="1"/>
  <c r="F166" i="1"/>
  <c r="F160" i="1"/>
  <c r="F157" i="1"/>
  <c r="F153" i="1"/>
  <c r="F145" i="1"/>
  <c r="F141" i="1"/>
  <c r="F137" i="1"/>
  <c r="F118" i="1"/>
  <c r="F114" i="1"/>
  <c r="F101" i="1"/>
  <c r="F96" i="1"/>
  <c r="F94" i="1"/>
  <c r="F82" i="1"/>
  <c r="F80" i="1"/>
  <c r="F70" i="1"/>
  <c r="F68" i="1"/>
  <c r="F65" i="1"/>
  <c r="F40" i="1"/>
  <c r="F38" i="1"/>
  <c r="F36" i="1"/>
  <c r="F34" i="1"/>
  <c r="F25" i="1"/>
  <c r="F23" i="1"/>
  <c r="F15" i="1"/>
  <c r="F84" i="1"/>
  <c r="B17" i="2"/>
  <c r="F248" i="1"/>
  <c r="F246" i="1"/>
  <c r="F238" i="1"/>
  <c r="F226" i="1"/>
  <c r="F224" i="1"/>
  <c r="F218" i="1"/>
  <c r="F216" i="1"/>
  <c r="F203" i="1"/>
  <c r="F201" i="1"/>
  <c r="F197" i="1"/>
  <c r="F191" i="1"/>
  <c r="F189" i="1"/>
  <c r="F180" i="1"/>
  <c r="F173" i="1"/>
  <c r="F170" i="1"/>
  <c r="F168" i="1"/>
  <c r="F164" i="1"/>
  <c r="F162" i="1"/>
  <c r="F155" i="1"/>
  <c r="F151" i="1"/>
  <c r="F149" i="1"/>
  <c r="F147" i="1"/>
  <c r="F143" i="1"/>
  <c r="F139" i="1"/>
  <c r="F134" i="1"/>
  <c r="F132" i="1"/>
  <c r="F130" i="1"/>
  <c r="F128" i="1"/>
  <c r="F126" i="1"/>
  <c r="F124" i="1"/>
  <c r="F122" i="1"/>
  <c r="F116" i="1"/>
  <c r="F112" i="1"/>
  <c r="F110" i="1"/>
  <c r="F105" i="1"/>
  <c r="F103" i="1"/>
  <c r="F99" i="1"/>
  <c r="F74" i="1"/>
  <c r="F72" i="1"/>
  <c r="F63" i="1"/>
  <c r="F61" i="1"/>
  <c r="F59" i="1"/>
  <c r="F51" i="1"/>
  <c r="F49" i="1"/>
  <c r="F47" i="1"/>
  <c r="F45" i="1"/>
  <c r="F43" i="1"/>
  <c r="F32" i="1"/>
  <c r="F30" i="1"/>
  <c r="F21" i="1"/>
  <c r="F19" i="1"/>
  <c r="F17" i="1"/>
  <c r="F13" i="1"/>
  <c r="F249" i="1" l="1"/>
</calcChain>
</file>

<file path=xl/sharedStrings.xml><?xml version="1.0" encoding="utf-8"?>
<sst xmlns="http://schemas.openxmlformats.org/spreadsheetml/2006/main" count="991" uniqueCount="484">
  <si>
    <t>1.</t>
  </si>
  <si>
    <t>AGRODALM d.o.o.</t>
  </si>
  <si>
    <t>80649374262</t>
  </si>
  <si>
    <t>Zagreb</t>
  </si>
  <si>
    <t>SB Krapinske Toplice</t>
  </si>
  <si>
    <t>3222</t>
  </si>
  <si>
    <t>Materijal i sirovine</t>
  </si>
  <si>
    <t>2.</t>
  </si>
  <si>
    <t>AIPK TRGOVINA d.o.o.</t>
  </si>
  <si>
    <t>39827887546</t>
  </si>
  <si>
    <t>Zagreb-Susedgrad</t>
  </si>
  <si>
    <t>3.</t>
  </si>
  <si>
    <t>ALCA d.o.o.</t>
  </si>
  <si>
    <t>58353015102</t>
  </si>
  <si>
    <t>4.</t>
  </si>
  <si>
    <t>ALPEKS GASTRO d.o.o.</t>
  </si>
  <si>
    <t>22165972142</t>
  </si>
  <si>
    <t>3225</t>
  </si>
  <si>
    <t>Sitni inventar i auto gume</t>
  </si>
  <si>
    <t>5.</t>
  </si>
  <si>
    <t>3232</t>
  </si>
  <si>
    <t>Usluge tekućeg i investicijskog održavanja</t>
  </si>
  <si>
    <t>6.</t>
  </si>
  <si>
    <t>BENEFIT SYSTEMS d.o.o.</t>
  </si>
  <si>
    <t>57845277445</t>
  </si>
  <si>
    <t>3299</t>
  </si>
  <si>
    <t>Ostali nespomenuti rashodi poslovanja</t>
  </si>
  <si>
    <t>7.</t>
  </si>
  <si>
    <t>3234</t>
  </si>
  <si>
    <t>8.</t>
  </si>
  <si>
    <t>71161368100</t>
  </si>
  <si>
    <t>9.</t>
  </si>
  <si>
    <t>10.</t>
  </si>
  <si>
    <t>COMBIS d.o.o.</t>
  </si>
  <si>
    <t>91678676896</t>
  </si>
  <si>
    <t>3238</t>
  </si>
  <si>
    <t>11.</t>
  </si>
  <si>
    <t>EKO FLOR PLUS d.o.o.</t>
  </si>
  <si>
    <t>50730247993</t>
  </si>
  <si>
    <t>Oroslavje</t>
  </si>
  <si>
    <t>12.</t>
  </si>
  <si>
    <t>3235</t>
  </si>
  <si>
    <t>13.</t>
  </si>
  <si>
    <t>14.</t>
  </si>
  <si>
    <t>15.</t>
  </si>
  <si>
    <t>16.</t>
  </si>
  <si>
    <t>3213</t>
  </si>
  <si>
    <t>Stručno usavršavanje zaposlenika</t>
  </si>
  <si>
    <t>17.</t>
  </si>
  <si>
    <t>FOKUS MEDICAL d.o.o.</t>
  </si>
  <si>
    <t>52688316623</t>
  </si>
  <si>
    <t>4224</t>
  </si>
  <si>
    <t>Medicinska i laboratorijska oprema</t>
  </si>
  <si>
    <t>18.</t>
  </si>
  <si>
    <t>19.</t>
  </si>
  <si>
    <t>07676693758</t>
  </si>
  <si>
    <t>20.</t>
  </si>
  <si>
    <t>GAJETA d.o.o.</t>
  </si>
  <si>
    <t>38448070359</t>
  </si>
  <si>
    <t>21.</t>
  </si>
  <si>
    <t>4221</t>
  </si>
  <si>
    <t>Uredska oprema i namještaj</t>
  </si>
  <si>
    <t>22.</t>
  </si>
  <si>
    <t>HEP OPSKRBA d.o.o.</t>
  </si>
  <si>
    <t>63073332379</t>
  </si>
  <si>
    <t>3223</t>
  </si>
  <si>
    <t>Energija</t>
  </si>
  <si>
    <t>HEP PLIN d.o.o.</t>
  </si>
  <si>
    <t>41317489366</t>
  </si>
  <si>
    <t>Osijek</t>
  </si>
  <si>
    <t>24.</t>
  </si>
  <si>
    <t>25.</t>
  </si>
  <si>
    <t>HRVATSKA POŠTA d.d.</t>
  </si>
  <si>
    <t>3231</t>
  </si>
  <si>
    <t>Usluge telefona, pošte i prijevoza</t>
  </si>
  <si>
    <t>26.</t>
  </si>
  <si>
    <t>27.</t>
  </si>
  <si>
    <t>28921383001</t>
  </si>
  <si>
    <t>3433</t>
  </si>
  <si>
    <t>Zatezne kamate</t>
  </si>
  <si>
    <t>29.</t>
  </si>
  <si>
    <t>30.</t>
  </si>
  <si>
    <t>3236</t>
  </si>
  <si>
    <t>31.</t>
  </si>
  <si>
    <t>81793146560</t>
  </si>
  <si>
    <t>32.</t>
  </si>
  <si>
    <t>Pregrada</t>
  </si>
  <si>
    <t>3221</t>
  </si>
  <si>
    <t>Uredski materijal i ostali materijalni rashodi</t>
  </si>
  <si>
    <t>33.</t>
  </si>
  <si>
    <t>KLINIČKI BOLNIČKI CENTAR ZAGREB</t>
  </si>
  <si>
    <t>46377257342</t>
  </si>
  <si>
    <t/>
  </si>
  <si>
    <t>35.</t>
  </si>
  <si>
    <t>36.</t>
  </si>
  <si>
    <t>LEDO plus d.o.o.</t>
  </si>
  <si>
    <t>07179054100</t>
  </si>
  <si>
    <t>37.</t>
  </si>
  <si>
    <t>38.</t>
  </si>
  <si>
    <t>MAGMA d.o.o. za trgovinu i usluge</t>
  </si>
  <si>
    <t>65673920115</t>
  </si>
  <si>
    <t>Varaždin</t>
  </si>
  <si>
    <t>39.</t>
  </si>
  <si>
    <t>MEDIKA d.d.</t>
  </si>
  <si>
    <t>94818858923</t>
  </si>
  <si>
    <t>40.</t>
  </si>
  <si>
    <t>41.</t>
  </si>
  <si>
    <t>MES d.o.o.</t>
  </si>
  <si>
    <t>07701805862</t>
  </si>
  <si>
    <t>42.</t>
  </si>
  <si>
    <t>3239</t>
  </si>
  <si>
    <t>43.</t>
  </si>
  <si>
    <t>44.</t>
  </si>
  <si>
    <t>45.</t>
  </si>
  <si>
    <t>46.</t>
  </si>
  <si>
    <t>Zabok</t>
  </si>
  <si>
    <t>47.</t>
  </si>
  <si>
    <t>48.</t>
  </si>
  <si>
    <t>49.</t>
  </si>
  <si>
    <t>Karlovac</t>
  </si>
  <si>
    <t>50.</t>
  </si>
  <si>
    <t>ORADA ADRIATIC d.o.o.</t>
  </si>
  <si>
    <t>86840413543</t>
  </si>
  <si>
    <t>Cres</t>
  </si>
  <si>
    <t>51.</t>
  </si>
  <si>
    <t>OTIS DIZALA d.o.o.</t>
  </si>
  <si>
    <t>76080865307</t>
  </si>
  <si>
    <t>52.</t>
  </si>
  <si>
    <t>07977096210</t>
  </si>
  <si>
    <t>Čakovec</t>
  </si>
  <si>
    <t>54.</t>
  </si>
  <si>
    <t>PIK VRBOVEC plus d.o.o.</t>
  </si>
  <si>
    <t>41976933718</t>
  </si>
  <si>
    <t>Vrbovec</t>
  </si>
  <si>
    <t>55.</t>
  </si>
  <si>
    <t>PODRAVKA d.d.</t>
  </si>
  <si>
    <t>18928523252</t>
  </si>
  <si>
    <t>Koprivnica</t>
  </si>
  <si>
    <t>Krapina</t>
  </si>
  <si>
    <t>57.</t>
  </si>
  <si>
    <t>58.</t>
  </si>
  <si>
    <t>PRIVREDNA BANKA ZAGREB D.D.</t>
  </si>
  <si>
    <t>02535697732</t>
  </si>
  <si>
    <t>3431</t>
  </si>
  <si>
    <t>Bankarske usluge i usluge platnog prometa</t>
  </si>
  <si>
    <t>59.</t>
  </si>
  <si>
    <t>75715390821</t>
  </si>
  <si>
    <t>60.</t>
  </si>
  <si>
    <t>S.T.P. d.o.o.</t>
  </si>
  <si>
    <t>41817103783</t>
  </si>
  <si>
    <t>61.</t>
  </si>
  <si>
    <t>SALUBRIS d.o.o.</t>
  </si>
  <si>
    <t>76353986406</t>
  </si>
  <si>
    <t>62.</t>
  </si>
  <si>
    <t>SAPONIA d.d.</t>
  </si>
  <si>
    <t>37879152548</t>
  </si>
  <si>
    <t>63.</t>
  </si>
  <si>
    <t>64.</t>
  </si>
  <si>
    <t>65.</t>
  </si>
  <si>
    <t>SMREKAR d.o.o.</t>
  </si>
  <si>
    <t>52655968675</t>
  </si>
  <si>
    <t>66.</t>
  </si>
  <si>
    <t>67.</t>
  </si>
  <si>
    <t>TEHNIČAR UNIKOMP d.o.o.</t>
  </si>
  <si>
    <t>08057535109</t>
  </si>
  <si>
    <t>68.</t>
  </si>
  <si>
    <t>TEHNODARIJA d.o.o.</t>
  </si>
  <si>
    <t>88637387982</t>
  </si>
  <si>
    <t>69.</t>
  </si>
  <si>
    <t>TEKSTILPROMET d.d.</t>
  </si>
  <si>
    <t>16529207670</t>
  </si>
  <si>
    <t>70.</t>
  </si>
  <si>
    <t>TERME  TUHELJ  d.o.o.</t>
  </si>
  <si>
    <t>56566580479</t>
  </si>
  <si>
    <t>Tuhelj</t>
  </si>
  <si>
    <t>71.</t>
  </si>
  <si>
    <t>TRGOCENTAR d.o.o.</t>
  </si>
  <si>
    <t>84210581427</t>
  </si>
  <si>
    <t>72.</t>
  </si>
  <si>
    <t>TRIGLAV OSIGURANJE d.d.</t>
  </si>
  <si>
    <t>29743547503</t>
  </si>
  <si>
    <t>73.</t>
  </si>
  <si>
    <t>3292</t>
  </si>
  <si>
    <t>74.</t>
  </si>
  <si>
    <t>VAJDA MESNA INDUSTRIJA d.o.o.</t>
  </si>
  <si>
    <t>16257048014</t>
  </si>
  <si>
    <t>75.</t>
  </si>
  <si>
    <t>VENDOR COMPUTERS d.o.o.</t>
  </si>
  <si>
    <t>72380601045</t>
  </si>
  <si>
    <t>76.</t>
  </si>
  <si>
    <t>44138062462</t>
  </si>
  <si>
    <t>77.</t>
  </si>
  <si>
    <t>ZAGORSKI VODOVOD d.o.o.</t>
  </si>
  <si>
    <t>61979475705</t>
  </si>
  <si>
    <t>78.</t>
  </si>
  <si>
    <t>ZELENE TEHNOLOGIJE d.o.o.</t>
  </si>
  <si>
    <t>25326611788</t>
  </si>
  <si>
    <t>79.</t>
  </si>
  <si>
    <t>ZVIJEZDA plus d.o.o.</t>
  </si>
  <si>
    <t>63603498763</t>
  </si>
  <si>
    <t>Komunalne usluge</t>
  </si>
  <si>
    <t>Ostale usluge</t>
  </si>
  <si>
    <t>Premije osiguranja</t>
  </si>
  <si>
    <t>Računalne usluge</t>
  </si>
  <si>
    <t>Zakupnine i najamnine</t>
  </si>
  <si>
    <t>Zdravstvene i veterinarske usluge</t>
  </si>
  <si>
    <t>80.</t>
  </si>
  <si>
    <t>SPECIJALNA BOLNICA ZA MEDICINSKU REHABILITACIJU KRAPINSKE TOPLICE</t>
  </si>
  <si>
    <t>Gajeva 2, Krapinske Toplice</t>
  </si>
  <si>
    <t>NAZIV PRIMATELJA</t>
  </si>
  <si>
    <t>OIB PRIMATELJA</t>
  </si>
  <si>
    <t>SJEDIŠTE/PREBIVALIŠTE PRIMATELJA</t>
  </si>
  <si>
    <t>ISPLATITELJ</t>
  </si>
  <si>
    <t>VRSTA RASHODA / IZDATKA</t>
  </si>
  <si>
    <t>REDNI BROJ</t>
  </si>
  <si>
    <t xml:space="preserve">INFORMACIJA O TROŠENJU SREDSTAVA </t>
  </si>
  <si>
    <t>VINDIJA d.d.</t>
  </si>
  <si>
    <t>81.</t>
  </si>
  <si>
    <t xml:space="preserve">UKUPNO AGRODALM d.o.o.: </t>
  </si>
  <si>
    <t xml:space="preserve">UKUPNO AIPK TRGOVINA d.o.o.: </t>
  </si>
  <si>
    <t>UKUPNO ALCA d.o.o.:</t>
  </si>
  <si>
    <t xml:space="preserve">UKUPNO ALPEKS GASTRO d.o.o.: </t>
  </si>
  <si>
    <t xml:space="preserve">UKUPNO BENEFIT SYSTEMS d.o.o.: </t>
  </si>
  <si>
    <t xml:space="preserve">UKUPNO CLIENS d.o.o.: </t>
  </si>
  <si>
    <t xml:space="preserve">UKUPNO COMBIS d.o.o.: </t>
  </si>
  <si>
    <t xml:space="preserve">UKUPNO EKO FLOR PLUS d.o.o.: </t>
  </si>
  <si>
    <t>UKUPNO FOKUS MEDICAL d.o.o.:</t>
  </si>
  <si>
    <t>UKUPNO FRANCK d.d.:</t>
  </si>
  <si>
    <t>UKUPNO GAJETA d.o.o.:</t>
  </si>
  <si>
    <t>UKUPNO HEP OPSKRBA d.o.o.:</t>
  </si>
  <si>
    <t>UKUPNO HEP PLIN d.o.o.</t>
  </si>
  <si>
    <t>HRVATSKE VODE</t>
  </si>
  <si>
    <t>UKUPNO HRVATSKE VODE:</t>
  </si>
  <si>
    <t xml:space="preserve">UKUPNO KLINIČKI BOLNIČKI CENTAR ZAGREB: </t>
  </si>
  <si>
    <t>UKUPNO LEDO plus d.o.o.:</t>
  </si>
  <si>
    <t xml:space="preserve">UKUPNO MAGMA d.o.o. za trgovinu i usluge: </t>
  </si>
  <si>
    <t>UKUPNO MEDIKA d.d.:</t>
  </si>
  <si>
    <t>UKUPNO MES d.o.o.:</t>
  </si>
  <si>
    <t>UKUPNO ORADA ADRIATIC d.o.o.:</t>
  </si>
  <si>
    <t>UKUPNO OTIS DIZALA d.o.o.:</t>
  </si>
  <si>
    <t>UKUPNO PERUTNINA PTUJ - PIPO d.o.o. ČAKOVEC:</t>
  </si>
  <si>
    <t>UKUPNO PIK VRBOVEC plus d.o.o:</t>
  </si>
  <si>
    <t>UKUPNO PODRAVKA d.d.:</t>
  </si>
  <si>
    <t>PRESEČKI d.o.o.</t>
  </si>
  <si>
    <t>PRESEČKI GRUPA d.o.o.</t>
  </si>
  <si>
    <t>UKUPNO PRESEČKI d.o.o:</t>
  </si>
  <si>
    <t>UKUPNO PRESEČKI GRUPA d.o.o.:</t>
  </si>
  <si>
    <t>UKUPNO PRIVREDNA BANKA ZAGREB d.d.:</t>
  </si>
  <si>
    <t>UKUPNO RETEL d.o.o.:</t>
  </si>
  <si>
    <t>UKUPNO S.T.P. d.o.o.:</t>
  </si>
  <si>
    <t>UKUPNO SALUBRIS d.o.o.:</t>
  </si>
  <si>
    <t>UKUPNO SAPONIA d.d.:</t>
  </si>
  <si>
    <t>UKUPNO SMREKAR d.o.o:</t>
  </si>
  <si>
    <t>UKUPNO TEHNIČAR UNIKOMP d.o.o:</t>
  </si>
  <si>
    <t>UKUPNO TEHNODARIJA d.o.o:</t>
  </si>
  <si>
    <t>UKUPNO TEKSTILPROMET d.d.:</t>
  </si>
  <si>
    <t>UKUPNO TERME TUHELJ d.o.o.:</t>
  </si>
  <si>
    <t>UKUPNO TRGOCENTAR d.o.o:</t>
  </si>
  <si>
    <t>UKUPNO TRIGLAV OSIGURANJE d.d.</t>
  </si>
  <si>
    <t>UKUPNO VAJDA MESNA INDUSTRIJA d.o.o:</t>
  </si>
  <si>
    <t>UKUPNO VENDOR COMPUTERS d.o.o.:</t>
  </si>
  <si>
    <t>UKUPNO VINDIJA d.d.:</t>
  </si>
  <si>
    <t>UKUPNO ZAGORSKI VODOVOD d.o.o.:</t>
  </si>
  <si>
    <t>UKUPNO ZELENE TEHNOLOGIJE d.o.o:</t>
  </si>
  <si>
    <t>UKUPNO ZVIJEZDA plus d.o.o.:</t>
  </si>
  <si>
    <t>82.</t>
  </si>
  <si>
    <t>MARJAN ROŽANKOVIĆ</t>
  </si>
  <si>
    <t>3237</t>
  </si>
  <si>
    <t>Intelektualne i osobne usluge (ugovor o djelu, bruto iznos s doprinosima na bruto)</t>
  </si>
  <si>
    <t>UKUPNO MARJAN ROŽANKOVIĆ:</t>
  </si>
  <si>
    <t>83.</t>
  </si>
  <si>
    <t>RAJKO PAVLOVIĆ</t>
  </si>
  <si>
    <t>UKUPNO RAJKO PAVLOVIČ:</t>
  </si>
  <si>
    <t>84.</t>
  </si>
  <si>
    <t>ZDRAVKA JURAS RAŠELJKA</t>
  </si>
  <si>
    <t>UKUPNO ZDRAVKA JURAS RAŠELJKA:</t>
  </si>
  <si>
    <t>IVICA BRLIĆ</t>
  </si>
  <si>
    <t>Intelektualne i osobne usluge (autorski ugovor, bruto iznos s doprinosima na bruto)</t>
  </si>
  <si>
    <t xml:space="preserve">UKUPNO IVICA BRLIĆ: </t>
  </si>
  <si>
    <t>3111</t>
  </si>
  <si>
    <t>Doprinosi za obvezno zdravstveno osiguranje</t>
  </si>
  <si>
    <t>Bruto plaće za redovan rad (ukupan iznos bez bolovanja na teret HZZO-a)</t>
  </si>
  <si>
    <t>Naknade za rad predstavničkih i izvršnih tijela (bruto iznos s doprinosima na bruto)</t>
  </si>
  <si>
    <t>Naknade troškova osobama izvan radnog odnosa</t>
  </si>
  <si>
    <t>HEP ELEKTRA d.o.o.</t>
  </si>
  <si>
    <t>UKUPNO HEP ELEKTRA d.o.o.:</t>
  </si>
  <si>
    <t>3121</t>
  </si>
  <si>
    <t>Ostali rashodi za zaposlene</t>
  </si>
  <si>
    <t>Naknade za prijevoz, za rad na terenu i odvojeni život</t>
  </si>
  <si>
    <t>SVEUKUPNO SPECIJALNA BOLNICA ZA MEDICINSKU REHABILITACIJU KRAPINSKE TOPLICE:</t>
  </si>
  <si>
    <t>ISPLAĆENI IZNOS U EUR</t>
  </si>
  <si>
    <t>SVEUKUPNO SPECIJALNA BOLNICA ZA MEDICINSKU REHABILITACIJU KRAPINSKE TOPLICE</t>
  </si>
  <si>
    <t>34.</t>
  </si>
  <si>
    <t>4227</t>
  </si>
  <si>
    <t>Ostala oprema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</si>
  <si>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</si>
  <si>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</si>
  <si>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</si>
  <si>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</si>
  <si>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</si>
  <si>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</si>
  <si>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</si>
  <si>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</si>
  <si>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AKADEMIJA ZA RAZVOJNU REHABILITACIJU </t>
  </si>
  <si>
    <t>UKUPNO AKADEMIJA ZA RAZVOJNU REHABILITACIJU:</t>
  </si>
  <si>
    <t>BIOELEKTRONIKA d.o.o.</t>
  </si>
  <si>
    <t xml:space="preserve">UKUPNO BIOELEKTRONIKA d.o.o.: </t>
  </si>
  <si>
    <t xml:space="preserve">UKUPNO BONA FIDE TEKSTIL d.o.o.: </t>
  </si>
  <si>
    <t>BONA FIDE TEKSTIL d.o.o.</t>
  </si>
  <si>
    <t>BOVJE-PROMET d.o.o.</t>
  </si>
  <si>
    <t>Buševec</t>
  </si>
  <si>
    <t xml:space="preserve">UKUPNO BOVJE - PROMET d.o.o.: </t>
  </si>
  <si>
    <t>CLIENS d.o.o.</t>
  </si>
  <si>
    <t>CONVENTUC CREDO d.o.o.</t>
  </si>
  <si>
    <t xml:space="preserve">UKUPNO CONVENTUC CREDO d.o.o.: </t>
  </si>
  <si>
    <t>D. DOM j.d.o.o.</t>
  </si>
  <si>
    <t>3227</t>
  </si>
  <si>
    <t>Službena, radna i zaštitna odjeća i obuća</t>
  </si>
  <si>
    <t xml:space="preserve">UKUPNO D. DOM j.d.o.o.: </t>
  </si>
  <si>
    <t>DARVITALIS d.o.o.</t>
  </si>
  <si>
    <t xml:space="preserve">UKUPNO DARVITALIS d.o.o.: </t>
  </si>
  <si>
    <t>ECCOS INŽENJERING d.o.o.</t>
  </si>
  <si>
    <t xml:space="preserve">UKUPNO ECCOS INŽENJERING d.o.o.: </t>
  </si>
  <si>
    <t>FERALIĆ d.o.o.</t>
  </si>
  <si>
    <t>Zlatar</t>
  </si>
  <si>
    <t>FRANCK  d.d.</t>
  </si>
  <si>
    <t>23.</t>
  </si>
  <si>
    <t>HEP ZABOK</t>
  </si>
  <si>
    <t>4511</t>
  </si>
  <si>
    <t>Dodatna ulaganja na građevinskim objektima</t>
  </si>
  <si>
    <t>HRVATSKA KOMORA FIZIOTERAPEUTA</t>
  </si>
  <si>
    <t>Zagreb - Susedgrad</t>
  </si>
  <si>
    <t xml:space="preserve">UKUPNO HRVATSKA KOMORA FIZIOTERAPEUTA: </t>
  </si>
  <si>
    <t>HRVATSKA KOMORA MEDICINSKIH BIOKEMIČARA</t>
  </si>
  <si>
    <t xml:space="preserve">UKUPNO HRVATSKA KOMORA MEDICINSKIH BIOKEMIČARA: </t>
  </si>
  <si>
    <t>28.</t>
  </si>
  <si>
    <t xml:space="preserve">UKUPNO HRVATSKA POŠTA d.d.: </t>
  </si>
  <si>
    <t>HRVATSKA UDRUGA PROPRIOCEPTIVNE NEUROMUSKULATURNE FACILITACIJE</t>
  </si>
  <si>
    <t>Rijeka</t>
  </si>
  <si>
    <t xml:space="preserve">UKUPNO HRVATSKA UDRUGA PROPRIOCEPTIVNE NEUROMUSKULATURNE FACILITACIJE: </t>
  </si>
  <si>
    <t>HRVATSKI LIJEČNIČKI ZBOR</t>
  </si>
  <si>
    <t>UKUPNO HRVATSKI LIJEČNIČKI ZBOR:</t>
  </si>
  <si>
    <t>HRVATSKI TELEKOM d.d.</t>
  </si>
  <si>
    <t>UKUPNO HRVATSKI TELEKOM d.d.:</t>
  </si>
  <si>
    <t>INSTITUT ZA MEDICINSKA ISTRAŽIVANJA I MEDICINU RADA</t>
  </si>
  <si>
    <t>UKUPNO INSTITUT ZA MEDICINSKA ISTRAŽIVANJA I MEDICINU RADA:</t>
  </si>
  <si>
    <t>INŽENJERSKI BIRO</t>
  </si>
  <si>
    <t>UKUPNO INŽENJERSKI BIRO:</t>
  </si>
  <si>
    <t>IVERPAN d.o.o.</t>
  </si>
  <si>
    <t>Donja Zelina</t>
  </si>
  <si>
    <t>UKUPNO IVERPAN d.o.o.:</t>
  </si>
  <si>
    <t>JAVOR TRGOVINA d.o.o.</t>
  </si>
  <si>
    <t>Gornji Stupnik</t>
  </si>
  <si>
    <t xml:space="preserve">UKUPNO JAVOR TRGOVINA d.o.o.: </t>
  </si>
  <si>
    <t>KARL DIETZ KIJEVO d.o.o.</t>
  </si>
  <si>
    <t>Knin</t>
  </si>
  <si>
    <t>UKUPNO KARL DIETZ KIJEVO d.o.o.:</t>
  </si>
  <si>
    <t>KBD trgovina i inženjering d.o.o.</t>
  </si>
  <si>
    <t xml:space="preserve">UKUPNO KBD trgovina i inženjering d.o.o.: </t>
  </si>
  <si>
    <t>KERAMIX d.o.o.</t>
  </si>
  <si>
    <t xml:space="preserve">UKUPNO KERAMIX d.o.o. </t>
  </si>
  <si>
    <t>KLINIKA ZA INFEKTIVNE BOLESTI DR. FRAN MIHALJEVIĆ</t>
  </si>
  <si>
    <t>UKUPNO KLINIKA ZA INFEKTIVNE BOLESTI DR. FRAN MIHALJEVIĆ:</t>
  </si>
  <si>
    <t>LOHMANN &amp; RAUSCHER d.o.o.</t>
  </si>
  <si>
    <t>UKUPNO LOHMANN &amp; RAUSCHER d.o.o.:</t>
  </si>
  <si>
    <t>MEDILAB d.o.o.</t>
  </si>
  <si>
    <t>UKUPNO MEDILAB d.o.o.:</t>
  </si>
  <si>
    <t>MEDIX - RAY d.o.o.</t>
  </si>
  <si>
    <t>UKUPNO MEDIX - RAY d.o.o.:</t>
  </si>
  <si>
    <t>MI MARIS d.o.o.</t>
  </si>
  <si>
    <t>Ivanić-Grad</t>
  </si>
  <si>
    <t>NAKLADA SLAP d.o.o.</t>
  </si>
  <si>
    <t>Jastrebarsko</t>
  </si>
  <si>
    <t>NARODNE NOVINE d.d.</t>
  </si>
  <si>
    <t>UKUPNO MI MARIS d.o.o.:</t>
  </si>
  <si>
    <t>UKUPNO NAKLADA SLAP d.o.o.:</t>
  </si>
  <si>
    <t>UKUPNO NARODNE NOVINE d.d.:</t>
  </si>
  <si>
    <t>NOVO - SYSTEMS d.o.o.</t>
  </si>
  <si>
    <t>UKUPNO NOVO - SYSTEMS d.o.o.:</t>
  </si>
  <si>
    <t>OPĆA BOLNICA ZABOK I BOLNICA HRVATSKIH VETERANA</t>
  </si>
  <si>
    <t>UKUPNO OPĆA BOLNICA ZABOK I BOLNICA HRVATSKIH VETERANA:</t>
  </si>
  <si>
    <t>53.</t>
  </si>
  <si>
    <t xml:space="preserve">PERUTNINA PTUJ - PIPO d.o.o. </t>
  </si>
  <si>
    <t>PHOENIX FARMACIJA d.o.o.</t>
  </si>
  <si>
    <t>UKUPNO PHOENIX FARMACIJA d.o.o.:</t>
  </si>
  <si>
    <t>PLODINE d.d.</t>
  </si>
  <si>
    <t>UKUPNO PLODINE d.d.:</t>
  </si>
  <si>
    <t>POLOPLUS d.o.o.</t>
  </si>
  <si>
    <t>UKUPNO POLOPLUS d.d.:</t>
  </si>
  <si>
    <t>REGEA</t>
  </si>
  <si>
    <t>UKUPNO REGEA:</t>
  </si>
  <si>
    <t>REPROMAT - ZAGREB d.o.o.</t>
  </si>
  <si>
    <t>09784531295</t>
  </si>
  <si>
    <t>UKUPNO REPROMAT - ZAGREB d.o.o.:</t>
  </si>
  <si>
    <t>RETEL d.o.o.</t>
  </si>
  <si>
    <t>ROSIP d.o.o.</t>
  </si>
  <si>
    <t>89811416156</t>
  </si>
  <si>
    <t>UKUPNO ROSIP d.o.o.:</t>
  </si>
  <si>
    <t>SANOL H d.o.o.</t>
  </si>
  <si>
    <t>UKUPNO SANOL H d.o.o.:</t>
  </si>
  <si>
    <t>SCHACHER MAYER d.o.o.</t>
  </si>
  <si>
    <t>UKUPNO SCHACHER MAYER d.o.o.:</t>
  </si>
  <si>
    <t>SVEUČILIŠTE U ZAGREBU EDUKACIJSKO-REHABILITACIJSKI FAKULTET</t>
  </si>
  <si>
    <t>UKUPNO SVEUČILIŠTE U ZAGREBU EDUKACIJSKO-REHABILITACIJSKI FAKULTET:</t>
  </si>
  <si>
    <t>SVEUČILIŠTE U ZAGREBU MEDICINSKI FAKULTET</t>
  </si>
  <si>
    <t>UKUPNO SVEUČILIŠTE U ZAGREBU MEDICINSKI FAKULTET:</t>
  </si>
  <si>
    <t>TEHNO ZAGREB d.o.o.</t>
  </si>
  <si>
    <t>UKUPNO TEHNO ZAGREB d.o.o.:</t>
  </si>
  <si>
    <t>TEHNOINVEST ZAGREB d.o.o.</t>
  </si>
  <si>
    <t>UKUPNO TEHNOINVEST ZAGREB d.o.o.:</t>
  </si>
  <si>
    <t>TT INŽENJERING d.o.o.</t>
  </si>
  <si>
    <t>UKUPNO TT INŽENJERING d.o.o.:</t>
  </si>
  <si>
    <t>93.</t>
  </si>
  <si>
    <t>WERK d.o.o.</t>
  </si>
  <si>
    <t>Krapinske Toplice</t>
  </si>
  <si>
    <t>UKUPNO WERK d.o.o.:</t>
  </si>
  <si>
    <t>94.</t>
  </si>
  <si>
    <t>95.</t>
  </si>
  <si>
    <t>ZAVOD ZA JAVNO ZDRAVSTVO KZŽ</t>
  </si>
  <si>
    <t>UKUPNO ZAVOD ZA JAVNO ZDRAVSTVO KZŽ:</t>
  </si>
  <si>
    <t>96.</t>
  </si>
  <si>
    <t>97.</t>
  </si>
  <si>
    <t>98.</t>
  </si>
  <si>
    <t>GUMA CENTAR OBRT vl. Bačić Sanjin</t>
  </si>
  <si>
    <t>UKUPNO GUMA CENTAR OBRT vl. Bačić Sanjin:</t>
  </si>
  <si>
    <t>99.</t>
  </si>
  <si>
    <t>HORVAT COLOR trgovina na veliko i malo vl. Horvat Robert</t>
  </si>
  <si>
    <t>UKUPNO HORVAT COLOR trgovina na veliko i malo vl. Horvat Robert:</t>
  </si>
  <si>
    <t>KIKO TRGOVINA I USLUGE, Tomislav Krušec</t>
  </si>
  <si>
    <t>100.</t>
  </si>
  <si>
    <t xml:space="preserve">UKUPNO KIKO TRGOVINA I USLUGE, Tomislav Krušec: </t>
  </si>
  <si>
    <t>101.</t>
  </si>
  <si>
    <t>LINAEDUCA Obrt za poduke vl. Karolina Župetić</t>
  </si>
  <si>
    <t>UKUPNO LINAEDUCA Obrt za poduke vl. Karolina Župetić:</t>
  </si>
  <si>
    <t>102.</t>
  </si>
  <si>
    <t>PANDA TRGOVINA I USLUGE vl. Sonja Krušec</t>
  </si>
  <si>
    <t>103.</t>
  </si>
  <si>
    <t>104.</t>
  </si>
  <si>
    <t>105.</t>
  </si>
  <si>
    <t>106.</t>
  </si>
  <si>
    <t>107.</t>
  </si>
  <si>
    <t>INA d.d.</t>
  </si>
  <si>
    <t>UKUPNO INA d.d.:</t>
  </si>
  <si>
    <t>TIFON d.o.o.</t>
  </si>
  <si>
    <t>UKUPNO TIFON d.o.o.:</t>
  </si>
  <si>
    <t>108.</t>
  </si>
  <si>
    <t>109.</t>
  </si>
  <si>
    <t>110.</t>
  </si>
  <si>
    <t xml:space="preserve">ZA MJESEC - VELJAČA 2024. GODINE </t>
  </si>
  <si>
    <t>ZA MJESEC - VELJAČA 2024. GODINE</t>
  </si>
  <si>
    <t>Naknade za prijevoz na službenom putu u zemlji</t>
  </si>
  <si>
    <t>UKUPNO PANDA TRGOVINA I USLUGE vl. Sonja Krušec:</t>
  </si>
  <si>
    <t xml:space="preserve">UKUPNO HEP ZABOK:: </t>
  </si>
  <si>
    <t xml:space="preserve">UKUPNO FERALIĆ d.o.o.: </t>
  </si>
  <si>
    <t>SUNČICA SEKI</t>
  </si>
  <si>
    <t>UKUPNO SUNČICA SEKI:</t>
  </si>
  <si>
    <t>KATA ORŠULIĆ</t>
  </si>
  <si>
    <t>UKUPNO KATA ORŠULIĆ:</t>
  </si>
  <si>
    <t>SANDRA LJUBIČIĆ</t>
  </si>
  <si>
    <t>UKUPNO SANDRA LJUBIČIĆ:</t>
  </si>
  <si>
    <t>MINISTARSTVO FINANCIJA, POREZNA UPRAVA</t>
  </si>
  <si>
    <t>UKUPNO MINISTARSTVO FINANCIJA, POREZNA UPRAVA :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</si>
  <si>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</si>
  <si>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</si>
  <si>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</si>
  <si>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</si>
  <si>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</si>
  <si>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</si>
  <si>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</si>
  <si>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</si>
  <si>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</si>
  <si>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</si>
  <si>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</si>
  <si>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123.</t>
  </si>
  <si>
    <t>122.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</si>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</sst>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1" xfId="0" applyBorder="1"/>
    <xf numFmtId="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3" xfId="0" applyFont="1" applyBorder="1"/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4" fontId="1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"/>
  <sheetViews>
    <sheetView tabSelected="1" topLeftCell="A91" zoomScale="80" zoomScaleNormal="80" workbookViewId="0">
      <selection activeCell="H112" sqref="H112"/>
    </sheetView>
  </sheetViews>
  <sheetFormatPr defaultColWidth="8.85546875" defaultRowHeight="12.75" x14ac:dyDescent="0.2"/>
  <cols>
    <col min="1" max="1" width="9.140625" style="3"/>
    <col min="2" max="2" width="48.85546875" customWidth="1"/>
    <col min="3" max="3" width="16.140625" bestFit="1" customWidth="1"/>
    <col min="4" max="4" width="24" customWidth="1"/>
    <col min="5" max="5" width="19.140625" bestFit="1" customWidth="1"/>
    <col min="6" max="6" width="15" style="6" customWidth="1"/>
    <col min="7" max="7" width="9.140625" style="2"/>
    <col min="8" max="8" width="37.42578125" bestFit="1" customWidth="1"/>
  </cols>
  <sheetData>
    <row r="1" spans="1:8" x14ac:dyDescent="0.2">
      <c r="A1" s="35" t="s">
        <v>207</v>
      </c>
      <c r="B1" s="35"/>
      <c r="C1" s="36"/>
    </row>
    <row r="2" spans="1:8" x14ac:dyDescent="0.2">
      <c r="A2" s="52" t="s">
        <v>208</v>
      </c>
      <c r="B2" s="52"/>
    </row>
    <row r="4" spans="1:8" x14ac:dyDescent="0.2">
      <c r="A4" s="54" t="s">
        <v>215</v>
      </c>
      <c r="B4" s="54"/>
      <c r="C4" s="54"/>
      <c r="D4" s="54"/>
      <c r="E4" s="54"/>
      <c r="F4" s="54"/>
      <c r="G4" s="54"/>
      <c r="H4" s="54"/>
    </row>
    <row r="5" spans="1:8" x14ac:dyDescent="0.2">
      <c r="A5" s="54" t="s">
        <v>448</v>
      </c>
      <c r="B5" s="54"/>
      <c r="C5" s="54"/>
      <c r="D5" s="54"/>
      <c r="E5" s="54"/>
      <c r="F5" s="54"/>
      <c r="G5" s="54"/>
      <c r="H5" s="54"/>
    </row>
    <row r="7" spans="1:8" x14ac:dyDescent="0.2">
      <c r="A7" s="4"/>
    </row>
    <row r="8" spans="1:8" ht="26.25" customHeight="1" x14ac:dyDescent="0.2">
      <c r="A8" s="8" t="s">
        <v>214</v>
      </c>
      <c r="B8" s="8" t="s">
        <v>209</v>
      </c>
      <c r="C8" s="8" t="s">
        <v>210</v>
      </c>
      <c r="D8" s="8" t="s">
        <v>211</v>
      </c>
      <c r="E8" s="8" t="s">
        <v>212</v>
      </c>
      <c r="F8" s="9" t="s">
        <v>290</v>
      </c>
      <c r="G8" s="37" t="s">
        <v>213</v>
      </c>
      <c r="H8" s="38"/>
    </row>
    <row r="9" spans="1:8" ht="24.95" customHeight="1" x14ac:dyDescent="0.2">
      <c r="A9" s="10" t="s">
        <v>0</v>
      </c>
      <c r="B9" s="22" t="s">
        <v>1</v>
      </c>
      <c r="C9" s="22" t="s">
        <v>2</v>
      </c>
      <c r="D9" s="22" t="s">
        <v>3</v>
      </c>
      <c r="E9" s="22" t="s">
        <v>4</v>
      </c>
      <c r="F9" s="11">
        <v>22985.01</v>
      </c>
      <c r="G9" s="33" t="s">
        <v>5</v>
      </c>
      <c r="H9" s="22" t="s">
        <v>6</v>
      </c>
    </row>
    <row r="10" spans="1:8" ht="24.95" customHeight="1" x14ac:dyDescent="0.2">
      <c r="A10" s="10" t="s">
        <v>7</v>
      </c>
      <c r="B10" s="22" t="s">
        <v>1</v>
      </c>
      <c r="C10" s="22" t="s">
        <v>2</v>
      </c>
      <c r="D10" s="22" t="s">
        <v>3</v>
      </c>
      <c r="E10" s="22" t="s">
        <v>4</v>
      </c>
      <c r="F10" s="11">
        <v>14.99</v>
      </c>
      <c r="G10" s="33" t="s">
        <v>25</v>
      </c>
      <c r="H10" s="27" t="s">
        <v>26</v>
      </c>
    </row>
    <row r="11" spans="1:8" ht="24.95" customHeight="1" x14ac:dyDescent="0.2">
      <c r="A11" s="53" t="s">
        <v>218</v>
      </c>
      <c r="B11" s="53"/>
      <c r="C11" s="53"/>
      <c r="D11" s="53"/>
      <c r="E11" s="53"/>
      <c r="F11" s="23">
        <f>F9+F10</f>
        <v>23000</v>
      </c>
      <c r="G11" s="32"/>
      <c r="H11" s="22"/>
    </row>
    <row r="12" spans="1:8" ht="24.95" customHeight="1" x14ac:dyDescent="0.2">
      <c r="A12" s="10" t="s">
        <v>11</v>
      </c>
      <c r="B12" s="22" t="s">
        <v>8</v>
      </c>
      <c r="C12" s="22" t="s">
        <v>9</v>
      </c>
      <c r="D12" s="22" t="s">
        <v>10</v>
      </c>
      <c r="E12" s="22" t="s">
        <v>4</v>
      </c>
      <c r="F12" s="11">
        <v>5000</v>
      </c>
      <c r="G12" s="33" t="s">
        <v>5</v>
      </c>
      <c r="H12" s="22" t="s">
        <v>6</v>
      </c>
    </row>
    <row r="13" spans="1:8" ht="24.95" customHeight="1" x14ac:dyDescent="0.2">
      <c r="A13" s="53" t="s">
        <v>219</v>
      </c>
      <c r="B13" s="53"/>
      <c r="C13" s="53"/>
      <c r="D13" s="53"/>
      <c r="E13" s="53"/>
      <c r="F13" s="23">
        <f>SUM(F12)</f>
        <v>5000</v>
      </c>
      <c r="G13" s="32"/>
      <c r="H13" s="22"/>
    </row>
    <row r="14" spans="1:8" ht="24.95" customHeight="1" x14ac:dyDescent="0.2">
      <c r="A14" s="10" t="s">
        <v>14</v>
      </c>
      <c r="B14" s="22" t="s">
        <v>303</v>
      </c>
      <c r="C14" s="30">
        <v>25400043856</v>
      </c>
      <c r="D14" s="22" t="s">
        <v>3</v>
      </c>
      <c r="E14" s="22" t="s">
        <v>4</v>
      </c>
      <c r="F14" s="29">
        <v>750</v>
      </c>
      <c r="G14" s="32" t="s">
        <v>46</v>
      </c>
      <c r="H14" s="22" t="s">
        <v>47</v>
      </c>
    </row>
    <row r="15" spans="1:8" ht="24.95" customHeight="1" x14ac:dyDescent="0.2">
      <c r="A15" s="53" t="s">
        <v>304</v>
      </c>
      <c r="B15" s="53"/>
      <c r="C15" s="53"/>
      <c r="D15" s="53"/>
      <c r="E15" s="53"/>
      <c r="F15" s="23">
        <f>SUM(F14)</f>
        <v>750</v>
      </c>
      <c r="G15" s="32"/>
      <c r="H15" s="22"/>
    </row>
    <row r="16" spans="1:8" ht="24.95" customHeight="1" x14ac:dyDescent="0.2">
      <c r="A16" s="10" t="s">
        <v>19</v>
      </c>
      <c r="B16" s="22" t="s">
        <v>12</v>
      </c>
      <c r="C16" s="22" t="s">
        <v>13</v>
      </c>
      <c r="D16" s="22" t="s">
        <v>3</v>
      </c>
      <c r="E16" s="22" t="s">
        <v>4</v>
      </c>
      <c r="F16" s="11">
        <v>6000</v>
      </c>
      <c r="G16" s="33" t="s">
        <v>5</v>
      </c>
      <c r="H16" s="22" t="s">
        <v>6</v>
      </c>
    </row>
    <row r="17" spans="1:8" ht="24.95" customHeight="1" x14ac:dyDescent="0.2">
      <c r="A17" s="53" t="s">
        <v>220</v>
      </c>
      <c r="B17" s="53"/>
      <c r="C17" s="53"/>
      <c r="D17" s="53"/>
      <c r="E17" s="53"/>
      <c r="F17" s="23">
        <f>SUM(F16)</f>
        <v>6000</v>
      </c>
      <c r="G17" s="32"/>
      <c r="H17" s="22"/>
    </row>
    <row r="18" spans="1:8" ht="24.95" customHeight="1" x14ac:dyDescent="0.2">
      <c r="A18" s="10" t="s">
        <v>22</v>
      </c>
      <c r="B18" s="22" t="s">
        <v>15</v>
      </c>
      <c r="C18" s="22" t="s">
        <v>16</v>
      </c>
      <c r="D18" s="22" t="s">
        <v>3</v>
      </c>
      <c r="E18" s="22" t="s">
        <v>4</v>
      </c>
      <c r="F18" s="11">
        <v>110.87</v>
      </c>
      <c r="G18" s="33" t="s">
        <v>17</v>
      </c>
      <c r="H18" s="22" t="s">
        <v>18</v>
      </c>
    </row>
    <row r="19" spans="1:8" ht="24.95" customHeight="1" x14ac:dyDescent="0.2">
      <c r="A19" s="53" t="s">
        <v>221</v>
      </c>
      <c r="B19" s="53"/>
      <c r="C19" s="53"/>
      <c r="D19" s="53"/>
      <c r="E19" s="53"/>
      <c r="F19" s="23">
        <f>SUM(F18)</f>
        <v>110.87</v>
      </c>
      <c r="G19" s="32"/>
      <c r="H19" s="22"/>
    </row>
    <row r="20" spans="1:8" ht="24.95" customHeight="1" x14ac:dyDescent="0.2">
      <c r="A20" s="10" t="s">
        <v>27</v>
      </c>
      <c r="B20" s="22" t="s">
        <v>23</v>
      </c>
      <c r="C20" s="22" t="s">
        <v>24</v>
      </c>
      <c r="D20" s="22" t="s">
        <v>3</v>
      </c>
      <c r="E20" s="22" t="s">
        <v>4</v>
      </c>
      <c r="F20" s="11">
        <v>1153.1300000000001</v>
      </c>
      <c r="G20" s="32" t="s">
        <v>25</v>
      </c>
      <c r="H20" s="22" t="s">
        <v>26</v>
      </c>
    </row>
    <row r="21" spans="1:8" ht="24.95" customHeight="1" x14ac:dyDescent="0.2">
      <c r="A21" s="53" t="s">
        <v>222</v>
      </c>
      <c r="B21" s="53"/>
      <c r="C21" s="53"/>
      <c r="D21" s="53"/>
      <c r="E21" s="53"/>
      <c r="F21" s="23">
        <f>SUM(F20)</f>
        <v>1153.1300000000001</v>
      </c>
      <c r="G21" s="32"/>
      <c r="H21" s="22"/>
    </row>
    <row r="22" spans="1:8" ht="24.95" customHeight="1" x14ac:dyDescent="0.2">
      <c r="A22" s="10" t="s">
        <v>29</v>
      </c>
      <c r="B22" s="22" t="s">
        <v>305</v>
      </c>
      <c r="C22" s="30">
        <v>47204464015</v>
      </c>
      <c r="D22" s="22" t="s">
        <v>3</v>
      </c>
      <c r="E22" s="22" t="s">
        <v>4</v>
      </c>
      <c r="F22" s="11">
        <v>103.69</v>
      </c>
      <c r="G22" s="32" t="s">
        <v>20</v>
      </c>
      <c r="H22" s="22" t="s">
        <v>21</v>
      </c>
    </row>
    <row r="23" spans="1:8" ht="24.95" customHeight="1" x14ac:dyDescent="0.2">
      <c r="A23" s="53" t="s">
        <v>306</v>
      </c>
      <c r="B23" s="53"/>
      <c r="C23" s="53"/>
      <c r="D23" s="53"/>
      <c r="E23" s="53"/>
      <c r="F23" s="23">
        <f>SUM(F22)</f>
        <v>103.69</v>
      </c>
      <c r="G23" s="32"/>
      <c r="H23" s="22"/>
    </row>
    <row r="24" spans="1:8" ht="24.95" customHeight="1" x14ac:dyDescent="0.2">
      <c r="A24" s="10" t="s">
        <v>31</v>
      </c>
      <c r="B24" s="22" t="s">
        <v>308</v>
      </c>
      <c r="C24" s="30">
        <v>11576130749</v>
      </c>
      <c r="D24" s="22" t="s">
        <v>86</v>
      </c>
      <c r="E24" s="22" t="s">
        <v>4</v>
      </c>
      <c r="F24" s="11">
        <v>143.91</v>
      </c>
      <c r="G24" s="33" t="s">
        <v>5</v>
      </c>
      <c r="H24" s="22" t="s">
        <v>6</v>
      </c>
    </row>
    <row r="25" spans="1:8" ht="24.95" customHeight="1" x14ac:dyDescent="0.2">
      <c r="A25" s="53" t="s">
        <v>307</v>
      </c>
      <c r="B25" s="53"/>
      <c r="C25" s="53"/>
      <c r="D25" s="53"/>
      <c r="E25" s="53"/>
      <c r="F25" s="23">
        <f>SUM(F24)</f>
        <v>143.91</v>
      </c>
      <c r="G25" s="32"/>
      <c r="H25" s="22"/>
    </row>
    <row r="26" spans="1:8" ht="24.95" customHeight="1" x14ac:dyDescent="0.2">
      <c r="A26" s="10" t="s">
        <v>32</v>
      </c>
      <c r="B26" s="22" t="s">
        <v>309</v>
      </c>
      <c r="C26" s="30">
        <v>84656153972</v>
      </c>
      <c r="D26" s="22" t="s">
        <v>310</v>
      </c>
      <c r="E26" s="22" t="s">
        <v>4</v>
      </c>
      <c r="F26" s="11">
        <v>895</v>
      </c>
      <c r="G26" s="33" t="s">
        <v>20</v>
      </c>
      <c r="H26" s="22" t="s">
        <v>21</v>
      </c>
    </row>
    <row r="27" spans="1:8" ht="24.95" customHeight="1" x14ac:dyDescent="0.2">
      <c r="A27" s="10" t="s">
        <v>36</v>
      </c>
      <c r="B27" s="22" t="s">
        <v>309</v>
      </c>
      <c r="C27" s="30">
        <v>84656153972</v>
      </c>
      <c r="D27" s="22" t="s">
        <v>310</v>
      </c>
      <c r="E27" s="22" t="s">
        <v>4</v>
      </c>
      <c r="F27" s="11">
        <v>116.25</v>
      </c>
      <c r="G27" s="33" t="s">
        <v>110</v>
      </c>
      <c r="H27" s="27" t="s">
        <v>201</v>
      </c>
    </row>
    <row r="28" spans="1:8" ht="24.95" customHeight="1" x14ac:dyDescent="0.2">
      <c r="A28" s="53" t="s">
        <v>311</v>
      </c>
      <c r="B28" s="53"/>
      <c r="C28" s="53"/>
      <c r="D28" s="53"/>
      <c r="E28" s="53"/>
      <c r="F28" s="23">
        <f>F26+F27</f>
        <v>1011.25</v>
      </c>
      <c r="G28" s="32"/>
      <c r="H28" s="22"/>
    </row>
    <row r="29" spans="1:8" ht="24.95" customHeight="1" x14ac:dyDescent="0.2">
      <c r="A29" s="10" t="s">
        <v>40</v>
      </c>
      <c r="B29" s="22" t="s">
        <v>312</v>
      </c>
      <c r="C29" s="22" t="s">
        <v>30</v>
      </c>
      <c r="D29" s="22" t="s">
        <v>3</v>
      </c>
      <c r="E29" s="22" t="s">
        <v>4</v>
      </c>
      <c r="F29" s="11">
        <v>1500</v>
      </c>
      <c r="G29" s="33" t="s">
        <v>5</v>
      </c>
      <c r="H29" s="16" t="s">
        <v>6</v>
      </c>
    </row>
    <row r="30" spans="1:8" ht="24.95" customHeight="1" x14ac:dyDescent="0.2">
      <c r="A30" s="53" t="s">
        <v>223</v>
      </c>
      <c r="B30" s="53"/>
      <c r="C30" s="53"/>
      <c r="D30" s="53"/>
      <c r="E30" s="53"/>
      <c r="F30" s="23">
        <f>SUM(F29:F29)</f>
        <v>1500</v>
      </c>
      <c r="G30" s="32"/>
      <c r="H30" s="22"/>
    </row>
    <row r="31" spans="1:8" ht="24.95" customHeight="1" x14ac:dyDescent="0.2">
      <c r="A31" s="10" t="s">
        <v>42</v>
      </c>
      <c r="B31" s="22" t="s">
        <v>33</v>
      </c>
      <c r="C31" s="22" t="s">
        <v>34</v>
      </c>
      <c r="D31" s="22" t="s">
        <v>3</v>
      </c>
      <c r="E31" s="22" t="s">
        <v>4</v>
      </c>
      <c r="F31" s="11">
        <v>717.81</v>
      </c>
      <c r="G31" s="32" t="s">
        <v>35</v>
      </c>
      <c r="H31" s="16" t="s">
        <v>203</v>
      </c>
    </row>
    <row r="32" spans="1:8" ht="24.95" customHeight="1" x14ac:dyDescent="0.2">
      <c r="A32" s="53" t="s">
        <v>224</v>
      </c>
      <c r="B32" s="53"/>
      <c r="C32" s="53"/>
      <c r="D32" s="53"/>
      <c r="E32" s="53"/>
      <c r="F32" s="23">
        <f>SUM(F31)</f>
        <v>717.81</v>
      </c>
      <c r="G32" s="32"/>
      <c r="H32" s="16"/>
    </row>
    <row r="33" spans="1:8" ht="24.95" customHeight="1" x14ac:dyDescent="0.2">
      <c r="A33" s="10" t="s">
        <v>43</v>
      </c>
      <c r="B33" s="22" t="s">
        <v>313</v>
      </c>
      <c r="C33" s="30">
        <v>94766180676</v>
      </c>
      <c r="D33" s="22" t="s">
        <v>3</v>
      </c>
      <c r="E33" s="22" t="s">
        <v>4</v>
      </c>
      <c r="F33" s="29">
        <v>200</v>
      </c>
      <c r="G33" s="32" t="s">
        <v>46</v>
      </c>
      <c r="H33" s="16" t="s">
        <v>47</v>
      </c>
    </row>
    <row r="34" spans="1:8" ht="24.95" customHeight="1" x14ac:dyDescent="0.2">
      <c r="A34" s="53" t="s">
        <v>314</v>
      </c>
      <c r="B34" s="53"/>
      <c r="C34" s="53"/>
      <c r="D34" s="53"/>
      <c r="E34" s="53"/>
      <c r="F34" s="23">
        <f>SUM(F33)</f>
        <v>200</v>
      </c>
      <c r="G34" s="32"/>
      <c r="H34" s="16"/>
    </row>
    <row r="35" spans="1:8" ht="24.95" customHeight="1" x14ac:dyDescent="0.2">
      <c r="A35" s="10" t="s">
        <v>44</v>
      </c>
      <c r="B35" s="22" t="s">
        <v>315</v>
      </c>
      <c r="C35" s="30">
        <v>90035965072</v>
      </c>
      <c r="D35" s="22" t="s">
        <v>3</v>
      </c>
      <c r="E35" s="22" t="s">
        <v>4</v>
      </c>
      <c r="F35" s="11">
        <v>2000</v>
      </c>
      <c r="G35" s="32" t="s">
        <v>316</v>
      </c>
      <c r="H35" s="16" t="s">
        <v>317</v>
      </c>
    </row>
    <row r="36" spans="1:8" ht="24.95" customHeight="1" x14ac:dyDescent="0.2">
      <c r="A36" s="53" t="s">
        <v>318</v>
      </c>
      <c r="B36" s="53"/>
      <c r="C36" s="53"/>
      <c r="D36" s="53"/>
      <c r="E36" s="53"/>
      <c r="F36" s="23">
        <f>SUM(F35)</f>
        <v>2000</v>
      </c>
      <c r="G36" s="32"/>
      <c r="H36" s="16"/>
    </row>
    <row r="37" spans="1:8" ht="24.95" customHeight="1" x14ac:dyDescent="0.2">
      <c r="A37" s="10" t="s">
        <v>45</v>
      </c>
      <c r="B37" s="22" t="s">
        <v>319</v>
      </c>
      <c r="C37" s="30">
        <v>55399234994</v>
      </c>
      <c r="D37" s="22" t="s">
        <v>3</v>
      </c>
      <c r="E37" s="22" t="s">
        <v>4</v>
      </c>
      <c r="F37" s="11">
        <v>903.05</v>
      </c>
      <c r="G37" s="33" t="s">
        <v>5</v>
      </c>
      <c r="H37" s="16" t="s">
        <v>6</v>
      </c>
    </row>
    <row r="38" spans="1:8" ht="24.95" customHeight="1" x14ac:dyDescent="0.2">
      <c r="A38" s="53" t="s">
        <v>320</v>
      </c>
      <c r="B38" s="53"/>
      <c r="C38" s="53"/>
      <c r="D38" s="53"/>
      <c r="E38" s="53"/>
      <c r="F38" s="23">
        <f>SUM(F37)</f>
        <v>903.05</v>
      </c>
      <c r="G38" s="32"/>
      <c r="H38" s="16"/>
    </row>
    <row r="39" spans="1:8" ht="24.95" customHeight="1" x14ac:dyDescent="0.2">
      <c r="A39" s="10" t="s">
        <v>48</v>
      </c>
      <c r="B39" s="22" t="s">
        <v>321</v>
      </c>
      <c r="C39" s="30">
        <v>71629027685</v>
      </c>
      <c r="D39" s="22" t="s">
        <v>3</v>
      </c>
      <c r="E39" s="22" t="s">
        <v>4</v>
      </c>
      <c r="F39" s="11">
        <v>103.13</v>
      </c>
      <c r="G39" s="33" t="s">
        <v>5</v>
      </c>
      <c r="H39" s="16" t="s">
        <v>6</v>
      </c>
    </row>
    <row r="40" spans="1:8" ht="24.95" customHeight="1" x14ac:dyDescent="0.2">
      <c r="A40" s="53" t="s">
        <v>322</v>
      </c>
      <c r="B40" s="53"/>
      <c r="C40" s="53"/>
      <c r="D40" s="53"/>
      <c r="E40" s="53"/>
      <c r="F40" s="23">
        <f>SUM(F39)</f>
        <v>103.13</v>
      </c>
      <c r="G40" s="32"/>
      <c r="H40" s="16"/>
    </row>
    <row r="41" spans="1:8" ht="24.95" customHeight="1" x14ac:dyDescent="0.2">
      <c r="A41" s="10" t="s">
        <v>53</v>
      </c>
      <c r="B41" s="22" t="s">
        <v>37</v>
      </c>
      <c r="C41" s="22" t="s">
        <v>38</v>
      </c>
      <c r="D41" s="22" t="s">
        <v>39</v>
      </c>
      <c r="E41" s="22" t="s">
        <v>4</v>
      </c>
      <c r="F41" s="11">
        <v>10384.94</v>
      </c>
      <c r="G41" s="33" t="s">
        <v>28</v>
      </c>
      <c r="H41" s="16" t="s">
        <v>200</v>
      </c>
    </row>
    <row r="42" spans="1:8" ht="24.95" customHeight="1" x14ac:dyDescent="0.2">
      <c r="A42" s="10" t="s">
        <v>54</v>
      </c>
      <c r="B42" s="22" t="s">
        <v>37</v>
      </c>
      <c r="C42" s="22" t="s">
        <v>38</v>
      </c>
      <c r="D42" s="22" t="s">
        <v>39</v>
      </c>
      <c r="E42" s="22" t="s">
        <v>4</v>
      </c>
      <c r="F42" s="11">
        <v>41.48</v>
      </c>
      <c r="G42" s="32" t="s">
        <v>41</v>
      </c>
      <c r="H42" s="16" t="s">
        <v>204</v>
      </c>
    </row>
    <row r="43" spans="1:8" ht="24.95" customHeight="1" x14ac:dyDescent="0.2">
      <c r="A43" s="53" t="s">
        <v>225</v>
      </c>
      <c r="B43" s="53"/>
      <c r="C43" s="53"/>
      <c r="D43" s="53"/>
      <c r="E43" s="53"/>
      <c r="F43" s="23">
        <f>SUM(F41:F42)</f>
        <v>10426.42</v>
      </c>
      <c r="G43" s="32"/>
      <c r="H43" s="16"/>
    </row>
    <row r="44" spans="1:8" ht="24.95" customHeight="1" x14ac:dyDescent="0.2">
      <c r="A44" s="10" t="s">
        <v>56</v>
      </c>
      <c r="B44" s="22" t="s">
        <v>323</v>
      </c>
      <c r="C44" s="30">
        <v>14280792027</v>
      </c>
      <c r="D44" s="22" t="s">
        <v>324</v>
      </c>
      <c r="E44" s="22" t="s">
        <v>4</v>
      </c>
      <c r="F44" s="29">
        <v>800</v>
      </c>
      <c r="G44" s="32" t="s">
        <v>46</v>
      </c>
      <c r="H44" s="22" t="s">
        <v>47</v>
      </c>
    </row>
    <row r="45" spans="1:8" ht="24.95" customHeight="1" x14ac:dyDescent="0.2">
      <c r="A45" s="53" t="s">
        <v>453</v>
      </c>
      <c r="B45" s="53"/>
      <c r="C45" s="53"/>
      <c r="D45" s="53"/>
      <c r="E45" s="53"/>
      <c r="F45" s="23">
        <f>SUM(F44)</f>
        <v>800</v>
      </c>
      <c r="G45" s="32"/>
      <c r="H45" s="22"/>
    </row>
    <row r="46" spans="1:8" ht="24.95" customHeight="1" x14ac:dyDescent="0.2">
      <c r="A46" s="10" t="s">
        <v>59</v>
      </c>
      <c r="B46" s="22" t="s">
        <v>49</v>
      </c>
      <c r="C46" s="22" t="s">
        <v>50</v>
      </c>
      <c r="D46" s="22" t="s">
        <v>10</v>
      </c>
      <c r="E46" s="22" t="s">
        <v>4</v>
      </c>
      <c r="F46" s="11">
        <v>3500</v>
      </c>
      <c r="G46" s="32" t="s">
        <v>51</v>
      </c>
      <c r="H46" s="22" t="s">
        <v>52</v>
      </c>
    </row>
    <row r="47" spans="1:8" ht="24.95" customHeight="1" x14ac:dyDescent="0.2">
      <c r="A47" s="53" t="s">
        <v>226</v>
      </c>
      <c r="B47" s="53"/>
      <c r="C47" s="53"/>
      <c r="D47" s="53"/>
      <c r="E47" s="53"/>
      <c r="F47" s="23">
        <f>SUM(F46)</f>
        <v>3500</v>
      </c>
      <c r="G47" s="32"/>
      <c r="H47" s="22"/>
    </row>
    <row r="48" spans="1:8" ht="24.95" customHeight="1" x14ac:dyDescent="0.2">
      <c r="A48" s="10" t="s">
        <v>62</v>
      </c>
      <c r="B48" s="22" t="s">
        <v>325</v>
      </c>
      <c r="C48" s="22" t="s">
        <v>55</v>
      </c>
      <c r="D48" s="22" t="s">
        <v>3</v>
      </c>
      <c r="E48" s="22" t="s">
        <v>4</v>
      </c>
      <c r="F48" s="11">
        <v>1088.0999999999999</v>
      </c>
      <c r="G48" s="33" t="s">
        <v>5</v>
      </c>
      <c r="H48" s="22" t="s">
        <v>6</v>
      </c>
    </row>
    <row r="49" spans="1:8" ht="24.95" customHeight="1" x14ac:dyDescent="0.2">
      <c r="A49" s="53" t="s">
        <v>227</v>
      </c>
      <c r="B49" s="53"/>
      <c r="C49" s="53"/>
      <c r="D49" s="53"/>
      <c r="E49" s="53"/>
      <c r="F49" s="23">
        <f>SUM(F48)</f>
        <v>1088.0999999999999</v>
      </c>
      <c r="G49" s="32"/>
      <c r="H49" s="22"/>
    </row>
    <row r="50" spans="1:8" ht="24.95" customHeight="1" x14ac:dyDescent="0.2">
      <c r="A50" s="10" t="s">
        <v>326</v>
      </c>
      <c r="B50" s="22" t="s">
        <v>57</v>
      </c>
      <c r="C50" s="22" t="s">
        <v>58</v>
      </c>
      <c r="D50" s="22" t="s">
        <v>3</v>
      </c>
      <c r="E50" s="22" t="s">
        <v>4</v>
      </c>
      <c r="F50" s="11">
        <v>1500</v>
      </c>
      <c r="G50" s="33" t="s">
        <v>28</v>
      </c>
      <c r="H50" s="16" t="s">
        <v>200</v>
      </c>
    </row>
    <row r="51" spans="1:8" ht="24.95" customHeight="1" x14ac:dyDescent="0.2">
      <c r="A51" s="53" t="s">
        <v>228</v>
      </c>
      <c r="B51" s="53"/>
      <c r="C51" s="53"/>
      <c r="D51" s="53"/>
      <c r="E51" s="53"/>
      <c r="F51" s="23">
        <f>SUM(F50)</f>
        <v>1500</v>
      </c>
      <c r="G51" s="32"/>
      <c r="H51" s="16"/>
    </row>
    <row r="52" spans="1:8" s="1" customFormat="1" ht="24.95" customHeight="1" x14ac:dyDescent="0.2">
      <c r="A52" s="25" t="s">
        <v>70</v>
      </c>
      <c r="B52" s="16" t="s">
        <v>284</v>
      </c>
      <c r="C52" s="26">
        <v>43965974818</v>
      </c>
      <c r="D52" s="16" t="s">
        <v>3</v>
      </c>
      <c r="E52" s="16" t="s">
        <v>4</v>
      </c>
      <c r="F52" s="17">
        <v>22.94</v>
      </c>
      <c r="G52" s="33" t="s">
        <v>65</v>
      </c>
      <c r="H52" s="16" t="s">
        <v>66</v>
      </c>
    </row>
    <row r="53" spans="1:8" s="1" customFormat="1" ht="24.95" customHeight="1" x14ac:dyDescent="0.2">
      <c r="A53" s="25" t="s">
        <v>71</v>
      </c>
      <c r="B53" s="16" t="s">
        <v>284</v>
      </c>
      <c r="C53" s="26">
        <v>43965974818</v>
      </c>
      <c r="D53" s="16" t="s">
        <v>3</v>
      </c>
      <c r="E53" s="16" t="s">
        <v>4</v>
      </c>
      <c r="F53" s="17">
        <v>0.02</v>
      </c>
      <c r="G53" s="33" t="s">
        <v>78</v>
      </c>
      <c r="H53" s="16" t="s">
        <v>79</v>
      </c>
    </row>
    <row r="54" spans="1:8" ht="24.95" customHeight="1" x14ac:dyDescent="0.2">
      <c r="A54" s="53" t="s">
        <v>285</v>
      </c>
      <c r="B54" s="53"/>
      <c r="C54" s="53"/>
      <c r="D54" s="53"/>
      <c r="E54" s="53"/>
      <c r="F54" s="23">
        <f>F52+F53</f>
        <v>22.96</v>
      </c>
      <c r="G54" s="32"/>
      <c r="H54" s="22"/>
    </row>
    <row r="55" spans="1:8" ht="24.95" customHeight="1" x14ac:dyDescent="0.2">
      <c r="A55" s="25" t="s">
        <v>75</v>
      </c>
      <c r="B55" s="22" t="s">
        <v>63</v>
      </c>
      <c r="C55" s="22" t="s">
        <v>64</v>
      </c>
      <c r="D55" s="22" t="s">
        <v>3</v>
      </c>
      <c r="E55" s="22" t="s">
        <v>4</v>
      </c>
      <c r="F55" s="11">
        <v>24285.56</v>
      </c>
      <c r="G55" s="33" t="s">
        <v>65</v>
      </c>
      <c r="H55" s="22" t="s">
        <v>66</v>
      </c>
    </row>
    <row r="56" spans="1:8" ht="24.95" customHeight="1" x14ac:dyDescent="0.2">
      <c r="A56" s="25" t="s">
        <v>76</v>
      </c>
      <c r="B56" s="22" t="s">
        <v>63</v>
      </c>
      <c r="C56" s="22" t="s">
        <v>64</v>
      </c>
      <c r="D56" s="22" t="s">
        <v>3</v>
      </c>
      <c r="E56" s="22" t="s">
        <v>4</v>
      </c>
      <c r="F56" s="11">
        <v>15.38</v>
      </c>
      <c r="G56" s="33" t="s">
        <v>78</v>
      </c>
      <c r="H56" s="27" t="s">
        <v>79</v>
      </c>
    </row>
    <row r="57" spans="1:8" ht="24.95" customHeight="1" x14ac:dyDescent="0.2">
      <c r="A57" s="53" t="s">
        <v>229</v>
      </c>
      <c r="B57" s="53"/>
      <c r="C57" s="53"/>
      <c r="D57" s="53"/>
      <c r="E57" s="53"/>
      <c r="F57" s="23">
        <f>F55+F56</f>
        <v>24300.940000000002</v>
      </c>
      <c r="G57" s="32"/>
      <c r="H57" s="22"/>
    </row>
    <row r="58" spans="1:8" ht="24.95" customHeight="1" x14ac:dyDescent="0.2">
      <c r="A58" s="25" t="s">
        <v>335</v>
      </c>
      <c r="B58" s="22" t="s">
        <v>67</v>
      </c>
      <c r="C58" s="22" t="s">
        <v>68</v>
      </c>
      <c r="D58" s="22" t="s">
        <v>69</v>
      </c>
      <c r="E58" s="22" t="s">
        <v>4</v>
      </c>
      <c r="F58" s="11">
        <v>27959.21</v>
      </c>
      <c r="G58" s="33" t="s">
        <v>65</v>
      </c>
      <c r="H58" s="22" t="s">
        <v>66</v>
      </c>
    </row>
    <row r="59" spans="1:8" ht="24.95" customHeight="1" x14ac:dyDescent="0.2">
      <c r="A59" s="53" t="s">
        <v>230</v>
      </c>
      <c r="B59" s="53"/>
      <c r="C59" s="53"/>
      <c r="D59" s="53"/>
      <c r="E59" s="53"/>
      <c r="F59" s="23">
        <f>SUM(F58)</f>
        <v>27959.21</v>
      </c>
      <c r="G59" s="32"/>
      <c r="H59" s="22"/>
    </row>
    <row r="60" spans="1:8" ht="24.95" customHeight="1" x14ac:dyDescent="0.2">
      <c r="A60" s="25" t="s">
        <v>80</v>
      </c>
      <c r="B60" s="22" t="s">
        <v>327</v>
      </c>
      <c r="C60" s="30">
        <v>46830600751</v>
      </c>
      <c r="D60" s="22" t="s">
        <v>115</v>
      </c>
      <c r="E60" s="22" t="s">
        <v>4</v>
      </c>
      <c r="F60" s="11">
        <v>855.11</v>
      </c>
      <c r="G60" s="32" t="s">
        <v>328</v>
      </c>
      <c r="H60" s="22" t="s">
        <v>329</v>
      </c>
    </row>
    <row r="61" spans="1:8" ht="24.95" customHeight="1" x14ac:dyDescent="0.2">
      <c r="A61" s="53" t="s">
        <v>452</v>
      </c>
      <c r="B61" s="53"/>
      <c r="C61" s="53"/>
      <c r="D61" s="53"/>
      <c r="E61" s="53"/>
      <c r="F61" s="23">
        <f>SUM(F60)</f>
        <v>855.11</v>
      </c>
      <c r="G61" s="32"/>
      <c r="H61" s="22"/>
    </row>
    <row r="62" spans="1:8" ht="24.95" customHeight="1" x14ac:dyDescent="0.2">
      <c r="A62" s="25" t="s">
        <v>81</v>
      </c>
      <c r="B62" s="22" t="s">
        <v>330</v>
      </c>
      <c r="C62" s="30">
        <v>48223065486</v>
      </c>
      <c r="D62" s="22" t="s">
        <v>331</v>
      </c>
      <c r="E62" s="22" t="s">
        <v>4</v>
      </c>
      <c r="F62" s="11">
        <v>20.079999999999998</v>
      </c>
      <c r="G62" s="32" t="s">
        <v>25</v>
      </c>
      <c r="H62" s="22" t="s">
        <v>26</v>
      </c>
    </row>
    <row r="63" spans="1:8" ht="24.95" customHeight="1" x14ac:dyDescent="0.2">
      <c r="A63" s="53" t="s">
        <v>332</v>
      </c>
      <c r="B63" s="53"/>
      <c r="C63" s="53"/>
      <c r="D63" s="53"/>
      <c r="E63" s="53"/>
      <c r="F63" s="23">
        <f>SUM(F62)</f>
        <v>20.079999999999998</v>
      </c>
      <c r="G63" s="32"/>
      <c r="H63" s="22"/>
    </row>
    <row r="64" spans="1:8" ht="24.95" customHeight="1" x14ac:dyDescent="0.2">
      <c r="A64" s="25" t="s">
        <v>83</v>
      </c>
      <c r="B64" s="22" t="s">
        <v>333</v>
      </c>
      <c r="C64" s="30">
        <v>65480954328</v>
      </c>
      <c r="D64" s="22" t="s">
        <v>3</v>
      </c>
      <c r="E64" s="22" t="s">
        <v>4</v>
      </c>
      <c r="F64" s="29">
        <v>132.72</v>
      </c>
      <c r="G64" s="32" t="s">
        <v>46</v>
      </c>
      <c r="H64" s="22" t="s">
        <v>47</v>
      </c>
    </row>
    <row r="65" spans="1:8" ht="24.95" customHeight="1" x14ac:dyDescent="0.2">
      <c r="A65" s="53" t="s">
        <v>334</v>
      </c>
      <c r="B65" s="53"/>
      <c r="C65" s="53"/>
      <c r="D65" s="53"/>
      <c r="E65" s="53"/>
      <c r="F65" s="23">
        <f>SUM(F64)</f>
        <v>132.72</v>
      </c>
      <c r="G65" s="32"/>
      <c r="H65" s="22"/>
    </row>
    <row r="66" spans="1:8" ht="24.95" customHeight="1" x14ac:dyDescent="0.2">
      <c r="A66" s="28" t="s">
        <v>85</v>
      </c>
      <c r="B66" s="34" t="s">
        <v>72</v>
      </c>
      <c r="C66" s="34">
        <v>87311810356</v>
      </c>
      <c r="D66" s="34" t="s">
        <v>3</v>
      </c>
      <c r="E66" s="34" t="s">
        <v>4</v>
      </c>
      <c r="F66" s="29">
        <v>775.06</v>
      </c>
      <c r="G66" s="33" t="s">
        <v>73</v>
      </c>
      <c r="H66" s="27" t="s">
        <v>74</v>
      </c>
    </row>
    <row r="67" spans="1:8" ht="24.95" customHeight="1" x14ac:dyDescent="0.2">
      <c r="A67" s="28" t="s">
        <v>89</v>
      </c>
      <c r="B67" s="34" t="s">
        <v>72</v>
      </c>
      <c r="C67" s="34">
        <v>87311810356</v>
      </c>
      <c r="D67" s="34" t="s">
        <v>3</v>
      </c>
      <c r="E67" s="34" t="s">
        <v>4</v>
      </c>
      <c r="F67" s="29">
        <v>9.43</v>
      </c>
      <c r="G67" s="33" t="s">
        <v>78</v>
      </c>
      <c r="H67" s="27" t="s">
        <v>79</v>
      </c>
    </row>
    <row r="68" spans="1:8" ht="24.95" customHeight="1" x14ac:dyDescent="0.2">
      <c r="A68" s="53" t="s">
        <v>336</v>
      </c>
      <c r="B68" s="53"/>
      <c r="C68" s="53"/>
      <c r="D68" s="53"/>
      <c r="E68" s="53"/>
      <c r="F68" s="23">
        <f>F66+F67</f>
        <v>784.4899999999999</v>
      </c>
      <c r="G68" s="32"/>
      <c r="H68" s="22"/>
    </row>
    <row r="69" spans="1:8" ht="24.95" customHeight="1" x14ac:dyDescent="0.2">
      <c r="A69" s="28" t="s">
        <v>292</v>
      </c>
      <c r="B69" s="39" t="s">
        <v>337</v>
      </c>
      <c r="C69" s="34">
        <v>74863148818</v>
      </c>
      <c r="D69" s="34" t="s">
        <v>338</v>
      </c>
      <c r="E69" s="34" t="s">
        <v>4</v>
      </c>
      <c r="F69" s="29">
        <v>750</v>
      </c>
      <c r="G69" s="33" t="s">
        <v>46</v>
      </c>
      <c r="H69" s="27" t="s">
        <v>47</v>
      </c>
    </row>
    <row r="70" spans="1:8" ht="24.95" customHeight="1" x14ac:dyDescent="0.2">
      <c r="A70" s="53" t="s">
        <v>339</v>
      </c>
      <c r="B70" s="53"/>
      <c r="C70" s="53"/>
      <c r="D70" s="53"/>
      <c r="E70" s="53"/>
      <c r="F70" s="23">
        <f>F69</f>
        <v>750</v>
      </c>
      <c r="G70" s="32"/>
      <c r="H70" s="22"/>
    </row>
    <row r="71" spans="1:8" ht="24.95" customHeight="1" x14ac:dyDescent="0.2">
      <c r="A71" s="25" t="s">
        <v>93</v>
      </c>
      <c r="B71" s="16" t="s">
        <v>231</v>
      </c>
      <c r="C71" s="22" t="s">
        <v>77</v>
      </c>
      <c r="D71" s="22" t="s">
        <v>3</v>
      </c>
      <c r="E71" s="22" t="s">
        <v>4</v>
      </c>
      <c r="F71" s="11">
        <v>5000</v>
      </c>
      <c r="G71" s="33" t="s">
        <v>28</v>
      </c>
      <c r="H71" s="16" t="s">
        <v>200</v>
      </c>
    </row>
    <row r="72" spans="1:8" ht="24.95" customHeight="1" x14ac:dyDescent="0.2">
      <c r="A72" s="53" t="s">
        <v>232</v>
      </c>
      <c r="B72" s="53"/>
      <c r="C72" s="53"/>
      <c r="D72" s="53"/>
      <c r="E72" s="53"/>
      <c r="F72" s="23">
        <f>SUM(F71:F71)</f>
        <v>5000</v>
      </c>
      <c r="G72" s="32"/>
      <c r="H72" s="16"/>
    </row>
    <row r="73" spans="1:8" ht="24.95" customHeight="1" x14ac:dyDescent="0.2">
      <c r="A73" s="25" t="s">
        <v>94</v>
      </c>
      <c r="B73" s="40" t="s">
        <v>340</v>
      </c>
      <c r="C73" s="30">
        <v>60192951611</v>
      </c>
      <c r="D73" s="27" t="s">
        <v>3</v>
      </c>
      <c r="E73" s="22" t="s">
        <v>4</v>
      </c>
      <c r="F73" s="29">
        <v>250</v>
      </c>
      <c r="G73" s="33" t="s">
        <v>46</v>
      </c>
      <c r="H73" s="16" t="s">
        <v>47</v>
      </c>
    </row>
    <row r="74" spans="1:8" ht="24.95" customHeight="1" x14ac:dyDescent="0.2">
      <c r="A74" s="53" t="s">
        <v>341</v>
      </c>
      <c r="B74" s="53"/>
      <c r="C74" s="53"/>
      <c r="D74" s="53"/>
      <c r="E74" s="53"/>
      <c r="F74" s="23">
        <f>SUM(F73)</f>
        <v>250</v>
      </c>
      <c r="G74" s="32"/>
      <c r="H74" s="16"/>
    </row>
    <row r="75" spans="1:8" ht="24.95" customHeight="1" x14ac:dyDescent="0.2">
      <c r="A75" s="25" t="s">
        <v>97</v>
      </c>
      <c r="B75" s="27" t="s">
        <v>342</v>
      </c>
      <c r="C75" s="22" t="s">
        <v>84</v>
      </c>
      <c r="D75" s="22" t="s">
        <v>3</v>
      </c>
      <c r="E75" s="22" t="s">
        <v>4</v>
      </c>
      <c r="F75" s="11">
        <v>3554.8</v>
      </c>
      <c r="G75" s="32" t="s">
        <v>73</v>
      </c>
      <c r="H75" s="22" t="s">
        <v>74</v>
      </c>
    </row>
    <row r="76" spans="1:8" ht="24.95" customHeight="1" x14ac:dyDescent="0.2">
      <c r="A76" s="25" t="s">
        <v>98</v>
      </c>
      <c r="B76" s="27" t="s">
        <v>342</v>
      </c>
      <c r="C76" s="22" t="s">
        <v>84</v>
      </c>
      <c r="D76" s="22" t="s">
        <v>3</v>
      </c>
      <c r="E76" s="22" t="s">
        <v>4</v>
      </c>
      <c r="F76" s="11">
        <v>2310</v>
      </c>
      <c r="G76" s="33" t="s">
        <v>17</v>
      </c>
      <c r="H76" s="27" t="s">
        <v>18</v>
      </c>
    </row>
    <row r="77" spans="1:8" ht="24.95" customHeight="1" x14ac:dyDescent="0.2">
      <c r="A77" s="25" t="s">
        <v>102</v>
      </c>
      <c r="B77" s="27" t="s">
        <v>342</v>
      </c>
      <c r="C77" s="22" t="s">
        <v>84</v>
      </c>
      <c r="D77" s="22" t="s">
        <v>3</v>
      </c>
      <c r="E77" s="22" t="s">
        <v>4</v>
      </c>
      <c r="F77" s="11">
        <v>2.2200000000000002</v>
      </c>
      <c r="G77" s="33" t="s">
        <v>78</v>
      </c>
      <c r="H77" s="27" t="s">
        <v>79</v>
      </c>
    </row>
    <row r="78" spans="1:8" ht="24.95" customHeight="1" x14ac:dyDescent="0.2">
      <c r="A78" s="53" t="s">
        <v>343</v>
      </c>
      <c r="B78" s="53"/>
      <c r="C78" s="53"/>
      <c r="D78" s="53"/>
      <c r="E78" s="53"/>
      <c r="F78" s="23">
        <f>SUM(F75:F77)</f>
        <v>5867.02</v>
      </c>
      <c r="G78" s="32"/>
      <c r="H78" s="22"/>
    </row>
    <row r="79" spans="1:8" ht="24.95" customHeight="1" x14ac:dyDescent="0.2">
      <c r="A79" s="28" t="s">
        <v>105</v>
      </c>
      <c r="B79" s="41" t="s">
        <v>344</v>
      </c>
      <c r="C79" s="34">
        <v>30285469659</v>
      </c>
      <c r="D79" s="34" t="s">
        <v>3</v>
      </c>
      <c r="E79" s="34" t="s">
        <v>4</v>
      </c>
      <c r="F79" s="29">
        <v>1327.23</v>
      </c>
      <c r="G79" s="33" t="s">
        <v>82</v>
      </c>
      <c r="H79" s="27" t="s">
        <v>205</v>
      </c>
    </row>
    <row r="80" spans="1:8" ht="24.95" customHeight="1" x14ac:dyDescent="0.2">
      <c r="A80" s="55" t="s">
        <v>345</v>
      </c>
      <c r="B80" s="56"/>
      <c r="C80" s="56"/>
      <c r="D80" s="56"/>
      <c r="E80" s="57"/>
      <c r="F80" s="23">
        <f>SUM(F79)</f>
        <v>1327.23</v>
      </c>
      <c r="G80" s="32"/>
      <c r="H80" s="22"/>
    </row>
    <row r="81" spans="1:8" ht="24.95" customHeight="1" x14ac:dyDescent="0.2">
      <c r="A81" s="28" t="s">
        <v>106</v>
      </c>
      <c r="B81" s="34" t="s">
        <v>346</v>
      </c>
      <c r="C81" s="34">
        <v>84170114747</v>
      </c>
      <c r="D81" s="34" t="s">
        <v>3</v>
      </c>
      <c r="E81" s="34" t="s">
        <v>4</v>
      </c>
      <c r="F81" s="29">
        <v>187.5</v>
      </c>
      <c r="G81" s="33" t="s">
        <v>46</v>
      </c>
      <c r="H81" s="27" t="s">
        <v>47</v>
      </c>
    </row>
    <row r="82" spans="1:8" ht="24.95" customHeight="1" x14ac:dyDescent="0.2">
      <c r="A82" s="55" t="s">
        <v>347</v>
      </c>
      <c r="B82" s="56"/>
      <c r="C82" s="56"/>
      <c r="D82" s="56"/>
      <c r="E82" s="57"/>
      <c r="F82" s="23">
        <f>SUM(F81)</f>
        <v>187.5</v>
      </c>
      <c r="G82" s="32"/>
      <c r="H82" s="22"/>
    </row>
    <row r="83" spans="1:8" ht="24.95" customHeight="1" x14ac:dyDescent="0.2">
      <c r="A83" s="28" t="s">
        <v>109</v>
      </c>
      <c r="B83" s="34" t="s">
        <v>348</v>
      </c>
      <c r="C83" s="34">
        <v>79423686094</v>
      </c>
      <c r="D83" s="34" t="s">
        <v>349</v>
      </c>
      <c r="E83" s="34" t="s">
        <v>4</v>
      </c>
      <c r="F83" s="29">
        <v>1791.83</v>
      </c>
      <c r="G83" s="33" t="s">
        <v>5</v>
      </c>
      <c r="H83" s="27" t="s">
        <v>6</v>
      </c>
    </row>
    <row r="84" spans="1:8" ht="24.95" customHeight="1" x14ac:dyDescent="0.2">
      <c r="A84" s="55" t="s">
        <v>350</v>
      </c>
      <c r="B84" s="56"/>
      <c r="C84" s="56"/>
      <c r="D84" s="56"/>
      <c r="E84" s="57"/>
      <c r="F84" s="23">
        <f>SUM(F83)</f>
        <v>1791.83</v>
      </c>
      <c r="G84" s="32"/>
      <c r="H84" s="22"/>
    </row>
    <row r="85" spans="1:8" ht="24.95" customHeight="1" x14ac:dyDescent="0.2">
      <c r="A85" s="25" t="s">
        <v>111</v>
      </c>
      <c r="B85" s="27" t="s">
        <v>351</v>
      </c>
      <c r="C85" s="30">
        <v>94766493425</v>
      </c>
      <c r="D85" s="27" t="s">
        <v>352</v>
      </c>
      <c r="E85" s="22" t="s">
        <v>4</v>
      </c>
      <c r="F85" s="11">
        <v>608.79</v>
      </c>
      <c r="G85" s="33" t="s">
        <v>5</v>
      </c>
      <c r="H85" s="27" t="s">
        <v>6</v>
      </c>
    </row>
    <row r="86" spans="1:8" ht="24.95" customHeight="1" x14ac:dyDescent="0.2">
      <c r="A86" s="25" t="s">
        <v>112</v>
      </c>
      <c r="B86" s="27" t="s">
        <v>351</v>
      </c>
      <c r="C86" s="30">
        <v>94766493425</v>
      </c>
      <c r="D86" s="27" t="s">
        <v>352</v>
      </c>
      <c r="E86" s="22" t="s">
        <v>4</v>
      </c>
      <c r="F86" s="11">
        <v>123.75</v>
      </c>
      <c r="G86" s="33" t="s">
        <v>110</v>
      </c>
      <c r="H86" s="27" t="s">
        <v>201</v>
      </c>
    </row>
    <row r="87" spans="1:8" ht="24.95" customHeight="1" x14ac:dyDescent="0.2">
      <c r="A87" s="53" t="s">
        <v>353</v>
      </c>
      <c r="B87" s="53"/>
      <c r="C87" s="53"/>
      <c r="D87" s="53"/>
      <c r="E87" s="53"/>
      <c r="F87" s="23">
        <f>F85+F86</f>
        <v>732.54</v>
      </c>
      <c r="G87" s="32"/>
      <c r="H87" s="22"/>
    </row>
    <row r="88" spans="1:8" ht="24.95" customHeight="1" x14ac:dyDescent="0.2">
      <c r="A88" s="25" t="s">
        <v>113</v>
      </c>
      <c r="B88" s="27" t="s">
        <v>354</v>
      </c>
      <c r="C88" s="30">
        <v>87198948864</v>
      </c>
      <c r="D88" s="27" t="s">
        <v>355</v>
      </c>
      <c r="E88" s="22" t="s">
        <v>4</v>
      </c>
      <c r="F88" s="11">
        <v>8463.42</v>
      </c>
      <c r="G88" s="33" t="s">
        <v>5</v>
      </c>
      <c r="H88" s="27" t="s">
        <v>6</v>
      </c>
    </row>
    <row r="89" spans="1:8" ht="24.95" customHeight="1" x14ac:dyDescent="0.2">
      <c r="A89" s="25" t="s">
        <v>114</v>
      </c>
      <c r="B89" s="27" t="s">
        <v>354</v>
      </c>
      <c r="C89" s="30">
        <v>87198948864</v>
      </c>
      <c r="D89" s="27" t="s">
        <v>355</v>
      </c>
      <c r="E89" s="22" t="s">
        <v>4</v>
      </c>
      <c r="F89" s="11">
        <v>331.25</v>
      </c>
      <c r="G89" s="33" t="s">
        <v>51</v>
      </c>
      <c r="H89" s="27" t="s">
        <v>52</v>
      </c>
    </row>
    <row r="90" spans="1:8" ht="24.95" customHeight="1" x14ac:dyDescent="0.2">
      <c r="A90" s="25" t="s">
        <v>116</v>
      </c>
      <c r="B90" s="27" t="s">
        <v>354</v>
      </c>
      <c r="C90" s="30">
        <v>87198948864</v>
      </c>
      <c r="D90" s="27" t="s">
        <v>355</v>
      </c>
      <c r="E90" s="22" t="s">
        <v>4</v>
      </c>
      <c r="F90" s="11">
        <v>125</v>
      </c>
      <c r="G90" s="33" t="s">
        <v>60</v>
      </c>
      <c r="H90" s="27" t="s">
        <v>61</v>
      </c>
    </row>
    <row r="91" spans="1:8" ht="24.95" customHeight="1" x14ac:dyDescent="0.2">
      <c r="A91" s="25" t="s">
        <v>117</v>
      </c>
      <c r="B91" s="27" t="s">
        <v>354</v>
      </c>
      <c r="C91" s="30">
        <v>87198948864</v>
      </c>
      <c r="D91" s="27" t="s">
        <v>355</v>
      </c>
      <c r="E91" s="22" t="s">
        <v>4</v>
      </c>
      <c r="F91" s="11">
        <v>52.5</v>
      </c>
      <c r="G91" s="33" t="s">
        <v>293</v>
      </c>
      <c r="H91" s="27" t="s">
        <v>294</v>
      </c>
    </row>
    <row r="92" spans="1:8" ht="24.95" customHeight="1" x14ac:dyDescent="0.2">
      <c r="A92" s="53" t="s">
        <v>356</v>
      </c>
      <c r="B92" s="53"/>
      <c r="C92" s="53"/>
      <c r="D92" s="53"/>
      <c r="E92" s="53"/>
      <c r="F92" s="23">
        <f>F88+F89+F90+F91</f>
        <v>8972.17</v>
      </c>
      <c r="G92" s="32"/>
      <c r="H92" s="22"/>
    </row>
    <row r="93" spans="1:8" ht="24.95" customHeight="1" x14ac:dyDescent="0.2">
      <c r="A93" s="25" t="s">
        <v>118</v>
      </c>
      <c r="B93" s="27" t="s">
        <v>357</v>
      </c>
      <c r="C93" s="30">
        <v>6950042216</v>
      </c>
      <c r="D93" s="27" t="s">
        <v>119</v>
      </c>
      <c r="E93" s="22" t="s">
        <v>4</v>
      </c>
      <c r="F93" s="11">
        <v>540</v>
      </c>
      <c r="G93" s="33" t="s">
        <v>20</v>
      </c>
      <c r="H93" s="27" t="s">
        <v>21</v>
      </c>
    </row>
    <row r="94" spans="1:8" ht="24.95" customHeight="1" x14ac:dyDescent="0.2">
      <c r="A94" s="53" t="s">
        <v>358</v>
      </c>
      <c r="B94" s="53"/>
      <c r="C94" s="53"/>
      <c r="D94" s="53"/>
      <c r="E94" s="53"/>
      <c r="F94" s="23">
        <f>SUM(F93)</f>
        <v>540</v>
      </c>
      <c r="G94" s="32"/>
      <c r="H94" s="22"/>
    </row>
    <row r="95" spans="1:8" ht="24.95" customHeight="1" x14ac:dyDescent="0.2">
      <c r="A95" s="25" t="s">
        <v>120</v>
      </c>
      <c r="B95" s="27" t="s">
        <v>359</v>
      </c>
      <c r="C95" s="30">
        <v>53485458942</v>
      </c>
      <c r="D95" s="27" t="s">
        <v>138</v>
      </c>
      <c r="E95" s="22" t="s">
        <v>4</v>
      </c>
      <c r="F95" s="11">
        <v>25.08</v>
      </c>
      <c r="G95" s="33" t="s">
        <v>5</v>
      </c>
      <c r="H95" s="27" t="s">
        <v>6</v>
      </c>
    </row>
    <row r="96" spans="1:8" ht="24.95" customHeight="1" x14ac:dyDescent="0.2">
      <c r="A96" s="53" t="s">
        <v>360</v>
      </c>
      <c r="B96" s="53"/>
      <c r="C96" s="53"/>
      <c r="D96" s="53"/>
      <c r="E96" s="53"/>
      <c r="F96" s="23">
        <f>SUM(F95)</f>
        <v>25.08</v>
      </c>
      <c r="G96" s="32"/>
      <c r="H96" s="22"/>
    </row>
    <row r="97" spans="1:8" s="18" customFormat="1" ht="24.95" customHeight="1" x14ac:dyDescent="0.2">
      <c r="A97" s="28" t="s">
        <v>124</v>
      </c>
      <c r="B97" s="27" t="s">
        <v>90</v>
      </c>
      <c r="C97" s="27" t="s">
        <v>91</v>
      </c>
      <c r="D97" s="27" t="s">
        <v>3</v>
      </c>
      <c r="E97" s="27" t="s">
        <v>4</v>
      </c>
      <c r="F97" s="29">
        <v>858.42</v>
      </c>
      <c r="G97" s="33" t="s">
        <v>46</v>
      </c>
      <c r="H97" s="27" t="s">
        <v>47</v>
      </c>
    </row>
    <row r="98" spans="1:8" s="18" customFormat="1" ht="24.95" customHeight="1" x14ac:dyDescent="0.2">
      <c r="A98" s="28" t="s">
        <v>127</v>
      </c>
      <c r="B98" s="27" t="s">
        <v>90</v>
      </c>
      <c r="C98" s="27" t="s">
        <v>91</v>
      </c>
      <c r="D98" s="27" t="s">
        <v>3</v>
      </c>
      <c r="E98" s="27" t="s">
        <v>4</v>
      </c>
      <c r="F98" s="29">
        <v>1928.79</v>
      </c>
      <c r="G98" s="33" t="s">
        <v>82</v>
      </c>
      <c r="H98" s="27" t="s">
        <v>205</v>
      </c>
    </row>
    <row r="99" spans="1:8" ht="24.95" customHeight="1" x14ac:dyDescent="0.2">
      <c r="A99" s="53" t="s">
        <v>233</v>
      </c>
      <c r="B99" s="53"/>
      <c r="C99" s="53"/>
      <c r="D99" s="53"/>
      <c r="E99" s="53"/>
      <c r="F99" s="23">
        <f>SUM(F97:F98)</f>
        <v>2787.21</v>
      </c>
      <c r="G99" s="32"/>
      <c r="H99" s="16"/>
    </row>
    <row r="100" spans="1:8" ht="24.95" customHeight="1" x14ac:dyDescent="0.2">
      <c r="A100" s="25" t="s">
        <v>381</v>
      </c>
      <c r="B100" s="24" t="s">
        <v>361</v>
      </c>
      <c r="C100" s="30">
        <v>47767714195</v>
      </c>
      <c r="D100" s="22" t="s">
        <v>3</v>
      </c>
      <c r="E100" s="22" t="s">
        <v>4</v>
      </c>
      <c r="F100" s="11">
        <v>319.89999999999998</v>
      </c>
      <c r="G100" s="33" t="s">
        <v>82</v>
      </c>
      <c r="H100" s="27" t="s">
        <v>205</v>
      </c>
    </row>
    <row r="101" spans="1:8" ht="24.95" customHeight="1" x14ac:dyDescent="0.2">
      <c r="A101" s="53" t="s">
        <v>362</v>
      </c>
      <c r="B101" s="53"/>
      <c r="C101" s="53"/>
      <c r="D101" s="53"/>
      <c r="E101" s="53"/>
      <c r="F101" s="23">
        <f>SUM(F100)</f>
        <v>319.89999999999998</v>
      </c>
      <c r="G101" s="32"/>
      <c r="H101" s="22"/>
    </row>
    <row r="102" spans="1:8" ht="24.95" customHeight="1" x14ac:dyDescent="0.2">
      <c r="A102" s="25" t="s">
        <v>130</v>
      </c>
      <c r="B102" s="22" t="s">
        <v>95</v>
      </c>
      <c r="C102" s="22" t="s">
        <v>96</v>
      </c>
      <c r="D102" s="22" t="s">
        <v>3</v>
      </c>
      <c r="E102" s="22" t="s">
        <v>4</v>
      </c>
      <c r="F102" s="11">
        <v>2618.4299999999998</v>
      </c>
      <c r="G102" s="33" t="s">
        <v>5</v>
      </c>
      <c r="H102" s="22" t="s">
        <v>6</v>
      </c>
    </row>
    <row r="103" spans="1:8" ht="24.95" customHeight="1" x14ac:dyDescent="0.2">
      <c r="A103" s="53" t="s">
        <v>234</v>
      </c>
      <c r="B103" s="53"/>
      <c r="C103" s="53"/>
      <c r="D103" s="53"/>
      <c r="E103" s="53"/>
      <c r="F103" s="23">
        <f>SUM(F102)</f>
        <v>2618.4299999999998</v>
      </c>
      <c r="G103" s="32"/>
      <c r="H103" s="22"/>
    </row>
    <row r="104" spans="1:8" ht="24.95" customHeight="1" x14ac:dyDescent="0.2">
      <c r="A104" s="25" t="s">
        <v>134</v>
      </c>
      <c r="B104" s="27" t="s">
        <v>363</v>
      </c>
      <c r="C104" s="30">
        <v>65605433360</v>
      </c>
      <c r="D104" s="27" t="s">
        <v>3</v>
      </c>
      <c r="E104" s="22" t="s">
        <v>4</v>
      </c>
      <c r="F104" s="11">
        <v>111.39</v>
      </c>
      <c r="G104" s="33" t="s">
        <v>5</v>
      </c>
      <c r="H104" s="27" t="s">
        <v>6</v>
      </c>
    </row>
    <row r="105" spans="1:8" ht="24.95" customHeight="1" x14ac:dyDescent="0.2">
      <c r="A105" s="53" t="s">
        <v>364</v>
      </c>
      <c r="B105" s="53"/>
      <c r="C105" s="53"/>
      <c r="D105" s="53"/>
      <c r="E105" s="53"/>
      <c r="F105" s="23">
        <f>SUM(F104)</f>
        <v>111.39</v>
      </c>
      <c r="G105" s="32"/>
      <c r="H105" s="22"/>
    </row>
    <row r="106" spans="1:8" ht="24.95" customHeight="1" x14ac:dyDescent="0.2">
      <c r="A106" s="25">
        <v>56</v>
      </c>
      <c r="B106" s="22" t="s">
        <v>99</v>
      </c>
      <c r="C106" s="22" t="s">
        <v>100</v>
      </c>
      <c r="D106" s="22" t="s">
        <v>101</v>
      </c>
      <c r="E106" s="22" t="s">
        <v>4</v>
      </c>
      <c r="F106" s="11">
        <v>1293.76</v>
      </c>
      <c r="G106" s="33" t="s">
        <v>5</v>
      </c>
      <c r="H106" s="22" t="s">
        <v>6</v>
      </c>
    </row>
    <row r="107" spans="1:8" ht="24.95" customHeight="1" x14ac:dyDescent="0.2">
      <c r="A107" s="25" t="s">
        <v>139</v>
      </c>
      <c r="B107" s="22" t="s">
        <v>99</v>
      </c>
      <c r="C107" s="22" t="s">
        <v>100</v>
      </c>
      <c r="D107" s="22" t="s">
        <v>101</v>
      </c>
      <c r="E107" s="22" t="s">
        <v>4</v>
      </c>
      <c r="F107" s="11">
        <v>8.4</v>
      </c>
      <c r="G107" s="33" t="s">
        <v>25</v>
      </c>
      <c r="H107" s="27" t="s">
        <v>26</v>
      </c>
    </row>
    <row r="108" spans="1:8" ht="24.95" customHeight="1" x14ac:dyDescent="0.2">
      <c r="A108" s="53" t="s">
        <v>235</v>
      </c>
      <c r="B108" s="53"/>
      <c r="C108" s="53"/>
      <c r="D108" s="53"/>
      <c r="E108" s="53"/>
      <c r="F108" s="23">
        <f>F106+F107</f>
        <v>1302.1600000000001</v>
      </c>
      <c r="G108" s="32"/>
      <c r="H108" s="22"/>
    </row>
    <row r="109" spans="1:8" ht="24.95" customHeight="1" x14ac:dyDescent="0.2">
      <c r="A109" s="25" t="s">
        <v>140</v>
      </c>
      <c r="B109" s="22" t="s">
        <v>103</v>
      </c>
      <c r="C109" s="22" t="s">
        <v>104</v>
      </c>
      <c r="D109" s="22" t="s">
        <v>3</v>
      </c>
      <c r="E109" s="22" t="s">
        <v>4</v>
      </c>
      <c r="F109" s="11">
        <v>6200</v>
      </c>
      <c r="G109" s="33" t="s">
        <v>5</v>
      </c>
      <c r="H109" s="22" t="s">
        <v>6</v>
      </c>
    </row>
    <row r="110" spans="1:8" ht="24.95" customHeight="1" x14ac:dyDescent="0.2">
      <c r="A110" s="53" t="s">
        <v>236</v>
      </c>
      <c r="B110" s="53"/>
      <c r="C110" s="53"/>
      <c r="D110" s="53"/>
      <c r="E110" s="53"/>
      <c r="F110" s="23">
        <f>SUM(F109)</f>
        <v>6200</v>
      </c>
      <c r="G110" s="32"/>
      <c r="H110" s="22"/>
    </row>
    <row r="111" spans="1:8" ht="24.95" customHeight="1" x14ac:dyDescent="0.2">
      <c r="A111" s="25" t="s">
        <v>145</v>
      </c>
      <c r="B111" s="27" t="s">
        <v>365</v>
      </c>
      <c r="C111" s="30">
        <v>77804145433</v>
      </c>
      <c r="D111" s="22" t="s">
        <v>3</v>
      </c>
      <c r="E111" s="22" t="s">
        <v>4</v>
      </c>
      <c r="F111" s="11">
        <v>60</v>
      </c>
      <c r="G111" s="33" t="s">
        <v>5</v>
      </c>
      <c r="H111" s="22" t="s">
        <v>6</v>
      </c>
    </row>
    <row r="112" spans="1:8" ht="24.95" customHeight="1" x14ac:dyDescent="0.2">
      <c r="A112" s="53" t="s">
        <v>366</v>
      </c>
      <c r="B112" s="53"/>
      <c r="C112" s="53"/>
      <c r="D112" s="53"/>
      <c r="E112" s="53"/>
      <c r="F112" s="23">
        <f>SUM(F111)</f>
        <v>60</v>
      </c>
      <c r="G112" s="32"/>
      <c r="H112" s="22"/>
    </row>
    <row r="113" spans="1:8" ht="24.95" customHeight="1" x14ac:dyDescent="0.2">
      <c r="A113" s="25" t="s">
        <v>147</v>
      </c>
      <c r="B113" s="27" t="s">
        <v>367</v>
      </c>
      <c r="C113" s="30">
        <v>59012038405</v>
      </c>
      <c r="D113" s="22" t="s">
        <v>3</v>
      </c>
      <c r="E113" s="22" t="s">
        <v>4</v>
      </c>
      <c r="F113" s="11">
        <v>720.59</v>
      </c>
      <c r="G113" s="33" t="s">
        <v>5</v>
      </c>
      <c r="H113" s="22" t="s">
        <v>6</v>
      </c>
    </row>
    <row r="114" spans="1:8" ht="24.95" customHeight="1" x14ac:dyDescent="0.2">
      <c r="A114" s="53" t="s">
        <v>368</v>
      </c>
      <c r="B114" s="53"/>
      <c r="C114" s="53"/>
      <c r="D114" s="53"/>
      <c r="E114" s="53"/>
      <c r="F114" s="23">
        <f>SUM(F113)</f>
        <v>720.59</v>
      </c>
      <c r="G114" s="32"/>
      <c r="H114" s="22"/>
    </row>
    <row r="115" spans="1:8" ht="24.95" customHeight="1" x14ac:dyDescent="0.2">
      <c r="A115" s="25" t="s">
        <v>150</v>
      </c>
      <c r="B115" s="22" t="s">
        <v>107</v>
      </c>
      <c r="C115" s="22" t="s">
        <v>108</v>
      </c>
      <c r="D115" s="22" t="s">
        <v>3</v>
      </c>
      <c r="E115" s="22" t="s">
        <v>4</v>
      </c>
      <c r="F115" s="11">
        <v>1248.02</v>
      </c>
      <c r="G115" s="33" t="s">
        <v>5</v>
      </c>
      <c r="H115" s="22" t="s">
        <v>6</v>
      </c>
    </row>
    <row r="116" spans="1:8" ht="24.95" customHeight="1" x14ac:dyDescent="0.2">
      <c r="A116" s="53" t="s">
        <v>237</v>
      </c>
      <c r="B116" s="53"/>
      <c r="C116" s="53"/>
      <c r="D116" s="53"/>
      <c r="E116" s="53"/>
      <c r="F116" s="23">
        <f>SUM(F115)</f>
        <v>1248.02</v>
      </c>
      <c r="G116" s="32"/>
      <c r="H116" s="22"/>
    </row>
    <row r="117" spans="1:8" ht="24.95" customHeight="1" x14ac:dyDescent="0.2">
      <c r="A117" s="25" t="s">
        <v>153</v>
      </c>
      <c r="B117" s="22" t="s">
        <v>369</v>
      </c>
      <c r="C117" s="30">
        <v>38118858399</v>
      </c>
      <c r="D117" s="22" t="s">
        <v>370</v>
      </c>
      <c r="E117" s="22" t="s">
        <v>4</v>
      </c>
      <c r="F117" s="11">
        <v>261289.27</v>
      </c>
      <c r="G117" s="32" t="s">
        <v>328</v>
      </c>
      <c r="H117" s="22" t="s">
        <v>329</v>
      </c>
    </row>
    <row r="118" spans="1:8" ht="24.95" customHeight="1" x14ac:dyDescent="0.2">
      <c r="A118" s="53" t="s">
        <v>374</v>
      </c>
      <c r="B118" s="53"/>
      <c r="C118" s="53"/>
      <c r="D118" s="53"/>
      <c r="E118" s="53"/>
      <c r="F118" s="23">
        <f>SUM(F117)</f>
        <v>261289.27</v>
      </c>
      <c r="G118" s="32"/>
      <c r="H118" s="22"/>
    </row>
    <row r="119" spans="1:8" ht="24.95" customHeight="1" x14ac:dyDescent="0.2">
      <c r="A119" s="25" t="s">
        <v>156</v>
      </c>
      <c r="B119" s="22" t="s">
        <v>460</v>
      </c>
      <c r="C119" s="30">
        <v>18638136487</v>
      </c>
      <c r="D119" s="22" t="s">
        <v>3</v>
      </c>
      <c r="E119" s="22" t="s">
        <v>4</v>
      </c>
      <c r="F119" s="11">
        <v>15.74</v>
      </c>
      <c r="G119" s="32" t="s">
        <v>78</v>
      </c>
      <c r="H119" s="22" t="s">
        <v>79</v>
      </c>
    </row>
    <row r="120" spans="1:8" ht="24.95" customHeight="1" x14ac:dyDescent="0.2">
      <c r="A120" s="53" t="s">
        <v>461</v>
      </c>
      <c r="B120" s="53"/>
      <c r="C120" s="53"/>
      <c r="D120" s="53"/>
      <c r="E120" s="53"/>
      <c r="F120" s="23">
        <f>SUM(F119)</f>
        <v>15.74</v>
      </c>
      <c r="G120" s="32"/>
      <c r="H120" s="22"/>
    </row>
    <row r="121" spans="1:8" ht="24.95" customHeight="1" x14ac:dyDescent="0.2">
      <c r="A121" s="25" t="s">
        <v>157</v>
      </c>
      <c r="B121" s="22" t="s">
        <v>371</v>
      </c>
      <c r="C121" s="30">
        <v>70108447975</v>
      </c>
      <c r="D121" s="22" t="s">
        <v>372</v>
      </c>
      <c r="E121" s="22" t="s">
        <v>4</v>
      </c>
      <c r="F121" s="29">
        <v>880</v>
      </c>
      <c r="G121" s="32" t="s">
        <v>46</v>
      </c>
      <c r="H121" s="22" t="s">
        <v>47</v>
      </c>
    </row>
    <row r="122" spans="1:8" ht="24.95" customHeight="1" x14ac:dyDescent="0.2">
      <c r="A122" s="53" t="s">
        <v>375</v>
      </c>
      <c r="B122" s="53"/>
      <c r="C122" s="53"/>
      <c r="D122" s="53"/>
      <c r="E122" s="53"/>
      <c r="F122" s="23">
        <f>SUM(F121)</f>
        <v>880</v>
      </c>
      <c r="G122" s="32"/>
      <c r="H122" s="22"/>
    </row>
    <row r="123" spans="1:8" ht="24.95" customHeight="1" x14ac:dyDescent="0.2">
      <c r="A123" s="25" t="s">
        <v>158</v>
      </c>
      <c r="B123" s="16" t="s">
        <v>373</v>
      </c>
      <c r="C123" s="30">
        <v>64546066176</v>
      </c>
      <c r="D123" s="22" t="s">
        <v>3</v>
      </c>
      <c r="E123" s="22" t="s">
        <v>4</v>
      </c>
      <c r="F123" s="11">
        <v>442.38</v>
      </c>
      <c r="G123" s="33" t="s">
        <v>5</v>
      </c>
      <c r="H123" s="22" t="s">
        <v>6</v>
      </c>
    </row>
    <row r="124" spans="1:8" ht="24.95" customHeight="1" x14ac:dyDescent="0.2">
      <c r="A124" s="53" t="s">
        <v>376</v>
      </c>
      <c r="B124" s="53"/>
      <c r="C124" s="53"/>
      <c r="D124" s="53"/>
      <c r="E124" s="53"/>
      <c r="F124" s="23">
        <f>SUM(F123:F123)</f>
        <v>442.38</v>
      </c>
      <c r="G124" s="32"/>
      <c r="H124" s="22"/>
    </row>
    <row r="125" spans="1:8" ht="24.95" customHeight="1" x14ac:dyDescent="0.2">
      <c r="A125" s="25" t="s">
        <v>161</v>
      </c>
      <c r="B125" s="22" t="s">
        <v>377</v>
      </c>
      <c r="C125" s="30">
        <v>97213196638</v>
      </c>
      <c r="D125" s="22" t="s">
        <v>115</v>
      </c>
      <c r="E125" s="22" t="s">
        <v>4</v>
      </c>
      <c r="F125" s="11">
        <v>1893.87</v>
      </c>
      <c r="G125" s="33" t="s">
        <v>5</v>
      </c>
      <c r="H125" s="22" t="s">
        <v>6</v>
      </c>
    </row>
    <row r="126" spans="1:8" ht="24.95" customHeight="1" x14ac:dyDescent="0.2">
      <c r="A126" s="53" t="s">
        <v>378</v>
      </c>
      <c r="B126" s="53"/>
      <c r="C126" s="53"/>
      <c r="D126" s="53"/>
      <c r="E126" s="53"/>
      <c r="F126" s="23">
        <f>SUM(F125:F125)</f>
        <v>1893.87</v>
      </c>
      <c r="G126" s="32"/>
      <c r="H126" s="22"/>
    </row>
    <row r="127" spans="1:8" ht="24.95" customHeight="1" x14ac:dyDescent="0.2">
      <c r="A127" s="25" t="s">
        <v>162</v>
      </c>
      <c r="B127" s="24" t="s">
        <v>379</v>
      </c>
      <c r="C127" s="30">
        <v>34938158599</v>
      </c>
      <c r="D127" s="27" t="s">
        <v>115</v>
      </c>
      <c r="E127" s="22" t="s">
        <v>4</v>
      </c>
      <c r="F127" s="11">
        <v>4225.41</v>
      </c>
      <c r="G127" s="12" t="s">
        <v>82</v>
      </c>
      <c r="H127" s="16" t="s">
        <v>205</v>
      </c>
    </row>
    <row r="128" spans="1:8" ht="24.95" customHeight="1" x14ac:dyDescent="0.2">
      <c r="A128" s="53" t="s">
        <v>380</v>
      </c>
      <c r="B128" s="53"/>
      <c r="C128" s="53"/>
      <c r="D128" s="53"/>
      <c r="E128" s="53"/>
      <c r="F128" s="23">
        <f>SUM(F127)</f>
        <v>4225.41</v>
      </c>
      <c r="G128" s="32"/>
      <c r="H128" s="22"/>
    </row>
    <row r="129" spans="1:8" ht="24.95" customHeight="1" x14ac:dyDescent="0.2">
      <c r="A129" s="25" t="s">
        <v>165</v>
      </c>
      <c r="B129" s="22" t="s">
        <v>121</v>
      </c>
      <c r="C129" s="22" t="s">
        <v>122</v>
      </c>
      <c r="D129" s="22" t="s">
        <v>123</v>
      </c>
      <c r="E129" s="22" t="s">
        <v>4</v>
      </c>
      <c r="F129" s="11">
        <v>2500</v>
      </c>
      <c r="G129" s="33" t="s">
        <v>5</v>
      </c>
      <c r="H129" s="22" t="s">
        <v>6</v>
      </c>
    </row>
    <row r="130" spans="1:8" ht="24.95" customHeight="1" x14ac:dyDescent="0.2">
      <c r="A130" s="53" t="s">
        <v>238</v>
      </c>
      <c r="B130" s="53"/>
      <c r="C130" s="53"/>
      <c r="D130" s="53"/>
      <c r="E130" s="53"/>
      <c r="F130" s="23">
        <f>SUM(F129)</f>
        <v>2500</v>
      </c>
      <c r="G130" s="32"/>
      <c r="H130" s="22"/>
    </row>
    <row r="131" spans="1:8" ht="24.95" customHeight="1" x14ac:dyDescent="0.2">
      <c r="A131" s="25" t="s">
        <v>168</v>
      </c>
      <c r="B131" s="22" t="s">
        <v>125</v>
      </c>
      <c r="C131" s="22" t="s">
        <v>126</v>
      </c>
      <c r="D131" s="22" t="s">
        <v>3</v>
      </c>
      <c r="E131" s="22" t="s">
        <v>4</v>
      </c>
      <c r="F131" s="11">
        <v>639.38</v>
      </c>
      <c r="G131" s="33" t="s">
        <v>20</v>
      </c>
      <c r="H131" s="22" t="s">
        <v>21</v>
      </c>
    </row>
    <row r="132" spans="1:8" ht="24.95" customHeight="1" x14ac:dyDescent="0.2">
      <c r="A132" s="53" t="s">
        <v>239</v>
      </c>
      <c r="B132" s="53"/>
      <c r="C132" s="53"/>
      <c r="D132" s="53"/>
      <c r="E132" s="53"/>
      <c r="F132" s="23">
        <f>SUM(F131)</f>
        <v>639.38</v>
      </c>
      <c r="G132" s="32"/>
      <c r="H132" s="22"/>
    </row>
    <row r="133" spans="1:8" ht="24.95" customHeight="1" x14ac:dyDescent="0.2">
      <c r="A133" s="25" t="s">
        <v>171</v>
      </c>
      <c r="B133" s="27" t="s">
        <v>382</v>
      </c>
      <c r="C133" s="22" t="s">
        <v>128</v>
      </c>
      <c r="D133" s="22" t="s">
        <v>129</v>
      </c>
      <c r="E133" s="22" t="s">
        <v>4</v>
      </c>
      <c r="F133" s="11">
        <v>7947.84</v>
      </c>
      <c r="G133" s="33" t="s">
        <v>5</v>
      </c>
      <c r="H133" s="22" t="s">
        <v>6</v>
      </c>
    </row>
    <row r="134" spans="1:8" ht="24.95" customHeight="1" x14ac:dyDescent="0.2">
      <c r="A134" s="53" t="s">
        <v>240</v>
      </c>
      <c r="B134" s="53"/>
      <c r="C134" s="53"/>
      <c r="D134" s="53"/>
      <c r="E134" s="53"/>
      <c r="F134" s="23">
        <f>SUM(F133)</f>
        <v>7947.84</v>
      </c>
      <c r="G134" s="32"/>
      <c r="H134" s="22"/>
    </row>
    <row r="135" spans="1:8" ht="24.95" customHeight="1" x14ac:dyDescent="0.2">
      <c r="A135" s="25" t="s">
        <v>175</v>
      </c>
      <c r="B135" s="27" t="s">
        <v>383</v>
      </c>
      <c r="C135" s="30">
        <v>36755252122</v>
      </c>
      <c r="D135" s="22" t="s">
        <v>3</v>
      </c>
      <c r="E135" s="22" t="s">
        <v>4</v>
      </c>
      <c r="F135" s="11">
        <v>4800.5200000000004</v>
      </c>
      <c r="G135" s="33" t="s">
        <v>5</v>
      </c>
      <c r="H135" s="27" t="s">
        <v>6</v>
      </c>
    </row>
    <row r="136" spans="1:8" ht="24.95" customHeight="1" x14ac:dyDescent="0.2">
      <c r="A136" s="25" t="s">
        <v>178</v>
      </c>
      <c r="B136" s="27" t="s">
        <v>383</v>
      </c>
      <c r="C136" s="30">
        <v>36755252122</v>
      </c>
      <c r="D136" s="22" t="s">
        <v>3</v>
      </c>
      <c r="E136" s="22" t="s">
        <v>4</v>
      </c>
      <c r="F136" s="11">
        <v>1000</v>
      </c>
      <c r="G136" s="33" t="s">
        <v>78</v>
      </c>
      <c r="H136" s="27" t="s">
        <v>79</v>
      </c>
    </row>
    <row r="137" spans="1:8" ht="24.95" customHeight="1" x14ac:dyDescent="0.2">
      <c r="A137" s="53" t="s">
        <v>384</v>
      </c>
      <c r="B137" s="53"/>
      <c r="C137" s="53"/>
      <c r="D137" s="53"/>
      <c r="E137" s="53"/>
      <c r="F137" s="23">
        <f>F135+F136</f>
        <v>5800.52</v>
      </c>
      <c r="G137" s="32"/>
      <c r="H137" s="22"/>
    </row>
    <row r="138" spans="1:8" ht="24.95" customHeight="1" x14ac:dyDescent="0.2">
      <c r="A138" s="25" t="s">
        <v>181</v>
      </c>
      <c r="B138" s="22" t="s">
        <v>131</v>
      </c>
      <c r="C138" s="22" t="s">
        <v>132</v>
      </c>
      <c r="D138" s="22" t="s">
        <v>133</v>
      </c>
      <c r="E138" s="22" t="s">
        <v>4</v>
      </c>
      <c r="F138" s="11">
        <v>23660.13</v>
      </c>
      <c r="G138" s="33" t="s">
        <v>5</v>
      </c>
      <c r="H138" s="22" t="s">
        <v>6</v>
      </c>
    </row>
    <row r="139" spans="1:8" ht="24.95" customHeight="1" x14ac:dyDescent="0.2">
      <c r="A139" s="53" t="s">
        <v>241</v>
      </c>
      <c r="B139" s="53"/>
      <c r="C139" s="53"/>
      <c r="D139" s="53"/>
      <c r="E139" s="53"/>
      <c r="F139" s="23">
        <f>SUM(F138)</f>
        <v>23660.13</v>
      </c>
      <c r="G139" s="32"/>
      <c r="H139" s="22"/>
    </row>
    <row r="140" spans="1:8" ht="24.95" customHeight="1" x14ac:dyDescent="0.2">
      <c r="A140" s="25" t="s">
        <v>183</v>
      </c>
      <c r="B140" s="27" t="s">
        <v>385</v>
      </c>
      <c r="C140" s="30">
        <v>92510683607</v>
      </c>
      <c r="D140" s="27" t="s">
        <v>338</v>
      </c>
      <c r="E140" s="22" t="s">
        <v>4</v>
      </c>
      <c r="F140" s="11">
        <v>20.079999999999998</v>
      </c>
      <c r="G140" s="33" t="s">
        <v>5</v>
      </c>
      <c r="H140" s="22" t="s">
        <v>6</v>
      </c>
    </row>
    <row r="141" spans="1:8" ht="24.95" customHeight="1" x14ac:dyDescent="0.2">
      <c r="A141" s="53" t="s">
        <v>386</v>
      </c>
      <c r="B141" s="53"/>
      <c r="C141" s="53"/>
      <c r="D141" s="53"/>
      <c r="E141" s="53"/>
      <c r="F141" s="23">
        <f>SUM(F140)</f>
        <v>20.079999999999998</v>
      </c>
      <c r="G141" s="32"/>
      <c r="H141" s="22"/>
    </row>
    <row r="142" spans="1:8" ht="24.95" customHeight="1" x14ac:dyDescent="0.2">
      <c r="A142" s="25" t="s">
        <v>186</v>
      </c>
      <c r="B142" s="22" t="s">
        <v>135</v>
      </c>
      <c r="C142" s="22" t="s">
        <v>136</v>
      </c>
      <c r="D142" s="22" t="s">
        <v>137</v>
      </c>
      <c r="E142" s="22" t="s">
        <v>4</v>
      </c>
      <c r="F142" s="11">
        <v>474.38</v>
      </c>
      <c r="G142" s="33" t="s">
        <v>5</v>
      </c>
      <c r="H142" s="22" t="s">
        <v>6</v>
      </c>
    </row>
    <row r="143" spans="1:8" ht="24.95" customHeight="1" x14ac:dyDescent="0.2">
      <c r="A143" s="53" t="s">
        <v>242</v>
      </c>
      <c r="B143" s="53"/>
      <c r="C143" s="53"/>
      <c r="D143" s="53"/>
      <c r="E143" s="53"/>
      <c r="F143" s="23">
        <f>SUM(F142)</f>
        <v>474.38</v>
      </c>
      <c r="G143" s="32"/>
      <c r="H143" s="22"/>
    </row>
    <row r="144" spans="1:8" ht="24.95" customHeight="1" x14ac:dyDescent="0.2">
      <c r="A144" s="25" t="s">
        <v>189</v>
      </c>
      <c r="B144" s="22" t="s">
        <v>387</v>
      </c>
      <c r="C144" s="30">
        <v>90213841328</v>
      </c>
      <c r="D144" s="22" t="s">
        <v>3</v>
      </c>
      <c r="E144" s="22" t="s">
        <v>4</v>
      </c>
      <c r="F144" s="11">
        <v>538.11</v>
      </c>
      <c r="G144" s="33" t="s">
        <v>5</v>
      </c>
      <c r="H144" s="22" t="s">
        <v>6</v>
      </c>
    </row>
    <row r="145" spans="1:8" ht="24.95" customHeight="1" x14ac:dyDescent="0.2">
      <c r="A145" s="53" t="s">
        <v>388</v>
      </c>
      <c r="B145" s="53"/>
      <c r="C145" s="53"/>
      <c r="D145" s="53"/>
      <c r="E145" s="53"/>
      <c r="F145" s="23">
        <f>SUM(F144)</f>
        <v>538.11</v>
      </c>
      <c r="G145" s="32"/>
      <c r="H145" s="22"/>
    </row>
    <row r="146" spans="1:8" ht="24.95" customHeight="1" x14ac:dyDescent="0.2">
      <c r="A146" s="25" t="s">
        <v>191</v>
      </c>
      <c r="B146" s="16" t="s">
        <v>243</v>
      </c>
      <c r="C146" s="30">
        <v>38177029450</v>
      </c>
      <c r="D146" s="22" t="s">
        <v>138</v>
      </c>
      <c r="E146" s="22" t="s">
        <v>4</v>
      </c>
      <c r="F146" s="11">
        <v>3000</v>
      </c>
      <c r="G146" s="33" t="s">
        <v>5</v>
      </c>
      <c r="H146" s="22" t="s">
        <v>6</v>
      </c>
    </row>
    <row r="147" spans="1:8" ht="24.95" customHeight="1" x14ac:dyDescent="0.2">
      <c r="A147" s="53" t="s">
        <v>245</v>
      </c>
      <c r="B147" s="53"/>
      <c r="C147" s="53"/>
      <c r="D147" s="53"/>
      <c r="E147" s="53"/>
      <c r="F147" s="23">
        <f>SUM(F146)</f>
        <v>3000</v>
      </c>
      <c r="G147" s="32"/>
      <c r="H147" s="22"/>
    </row>
    <row r="148" spans="1:8" ht="24.95" customHeight="1" x14ac:dyDescent="0.2">
      <c r="A148" s="25" t="s">
        <v>194</v>
      </c>
      <c r="B148" s="16" t="s">
        <v>244</v>
      </c>
      <c r="C148" s="30">
        <v>85843181422</v>
      </c>
      <c r="D148" s="16" t="s">
        <v>138</v>
      </c>
      <c r="E148" s="22" t="s">
        <v>4</v>
      </c>
      <c r="F148" s="11">
        <v>2500</v>
      </c>
      <c r="G148" s="32" t="s">
        <v>73</v>
      </c>
      <c r="H148" s="22" t="s">
        <v>74</v>
      </c>
    </row>
    <row r="149" spans="1:8" ht="24.95" customHeight="1" x14ac:dyDescent="0.2">
      <c r="A149" s="53" t="s">
        <v>246</v>
      </c>
      <c r="B149" s="53"/>
      <c r="C149" s="53"/>
      <c r="D149" s="53"/>
      <c r="E149" s="53"/>
      <c r="F149" s="23">
        <f>SUM(F148)</f>
        <v>2500</v>
      </c>
      <c r="G149" s="32"/>
      <c r="H149" s="22"/>
    </row>
    <row r="150" spans="1:8" ht="24.95" customHeight="1" x14ac:dyDescent="0.2">
      <c r="A150" s="25" t="s">
        <v>197</v>
      </c>
      <c r="B150" s="22" t="s">
        <v>141</v>
      </c>
      <c r="C150" s="22" t="s">
        <v>142</v>
      </c>
      <c r="D150" s="22" t="s">
        <v>3</v>
      </c>
      <c r="E150" s="22" t="s">
        <v>4</v>
      </c>
      <c r="F150" s="11">
        <v>923.3</v>
      </c>
      <c r="G150" s="32" t="s">
        <v>143</v>
      </c>
      <c r="H150" s="22" t="s">
        <v>144</v>
      </c>
    </row>
    <row r="151" spans="1:8" ht="24.95" customHeight="1" x14ac:dyDescent="0.2">
      <c r="A151" s="53" t="s">
        <v>247</v>
      </c>
      <c r="B151" s="53"/>
      <c r="C151" s="53"/>
      <c r="D151" s="53"/>
      <c r="E151" s="53"/>
      <c r="F151" s="23">
        <f>SUM(F150)</f>
        <v>923.3</v>
      </c>
      <c r="G151" s="32"/>
      <c r="H151" s="22"/>
    </row>
    <row r="152" spans="1:8" ht="24.95" customHeight="1" x14ac:dyDescent="0.2">
      <c r="A152" s="25" t="s">
        <v>206</v>
      </c>
      <c r="B152" s="22" t="s">
        <v>389</v>
      </c>
      <c r="C152" s="30">
        <v>93298204867</v>
      </c>
      <c r="D152" s="22" t="s">
        <v>3</v>
      </c>
      <c r="E152" s="22" t="s">
        <v>4</v>
      </c>
      <c r="F152" s="11">
        <v>3303.3</v>
      </c>
      <c r="G152" s="32" t="s">
        <v>328</v>
      </c>
      <c r="H152" s="22" t="s">
        <v>329</v>
      </c>
    </row>
    <row r="153" spans="1:8" ht="24.95" customHeight="1" x14ac:dyDescent="0.2">
      <c r="A153" s="53" t="s">
        <v>390</v>
      </c>
      <c r="B153" s="53"/>
      <c r="C153" s="53"/>
      <c r="D153" s="53"/>
      <c r="E153" s="53"/>
      <c r="F153" s="23">
        <f>SUM(F152)</f>
        <v>3303.3</v>
      </c>
      <c r="G153" s="32"/>
      <c r="H153" s="22"/>
    </row>
    <row r="154" spans="1:8" ht="24.95" customHeight="1" x14ac:dyDescent="0.2">
      <c r="A154" s="25" t="s">
        <v>217</v>
      </c>
      <c r="B154" s="16" t="s">
        <v>391</v>
      </c>
      <c r="C154" s="42" t="s">
        <v>392</v>
      </c>
      <c r="D154" s="22" t="s">
        <v>3</v>
      </c>
      <c r="E154" s="22" t="s">
        <v>4</v>
      </c>
      <c r="F154" s="11">
        <v>91.48</v>
      </c>
      <c r="G154" s="33" t="s">
        <v>5</v>
      </c>
      <c r="H154" s="27" t="s">
        <v>6</v>
      </c>
    </row>
    <row r="155" spans="1:8" ht="24.95" customHeight="1" x14ac:dyDescent="0.2">
      <c r="A155" s="53" t="s">
        <v>393</v>
      </c>
      <c r="B155" s="53"/>
      <c r="C155" s="53"/>
      <c r="D155" s="53"/>
      <c r="E155" s="53"/>
      <c r="F155" s="23">
        <f>SUM(F154)</f>
        <v>91.48</v>
      </c>
      <c r="G155" s="32"/>
      <c r="H155" s="22"/>
    </row>
    <row r="156" spans="1:8" ht="24.95" customHeight="1" x14ac:dyDescent="0.2">
      <c r="A156" s="25" t="s">
        <v>265</v>
      </c>
      <c r="B156" s="16" t="s">
        <v>394</v>
      </c>
      <c r="C156" s="42" t="s">
        <v>146</v>
      </c>
      <c r="D156" s="22" t="s">
        <v>3</v>
      </c>
      <c r="E156" s="22" t="s">
        <v>4</v>
      </c>
      <c r="F156" s="11">
        <v>265.45</v>
      </c>
      <c r="G156" s="33" t="s">
        <v>20</v>
      </c>
      <c r="H156" s="27" t="s">
        <v>21</v>
      </c>
    </row>
    <row r="157" spans="1:8" ht="24.95" customHeight="1" x14ac:dyDescent="0.2">
      <c r="A157" s="53" t="s">
        <v>248</v>
      </c>
      <c r="B157" s="53"/>
      <c r="C157" s="53"/>
      <c r="D157" s="53"/>
      <c r="E157" s="53"/>
      <c r="F157" s="23">
        <f>SUM(F156)</f>
        <v>265.45</v>
      </c>
      <c r="G157" s="32"/>
      <c r="H157" s="22"/>
    </row>
    <row r="158" spans="1:8" ht="24.95" customHeight="1" x14ac:dyDescent="0.2">
      <c r="A158" s="25" t="s">
        <v>270</v>
      </c>
      <c r="B158" s="16" t="s">
        <v>395</v>
      </c>
      <c r="C158" s="42" t="s">
        <v>396</v>
      </c>
      <c r="D158" s="22" t="s">
        <v>3</v>
      </c>
      <c r="E158" s="22" t="s">
        <v>4</v>
      </c>
      <c r="F158" s="11">
        <v>200</v>
      </c>
      <c r="G158" s="33" t="s">
        <v>87</v>
      </c>
      <c r="H158" s="27" t="s">
        <v>88</v>
      </c>
    </row>
    <row r="159" spans="1:8" ht="24.95" customHeight="1" x14ac:dyDescent="0.2">
      <c r="A159" s="25" t="s">
        <v>273</v>
      </c>
      <c r="B159" s="16" t="s">
        <v>395</v>
      </c>
      <c r="C159" s="42" t="s">
        <v>396</v>
      </c>
      <c r="D159" s="22" t="s">
        <v>3</v>
      </c>
      <c r="E159" s="22" t="s">
        <v>4</v>
      </c>
      <c r="F159" s="29">
        <v>243.75</v>
      </c>
      <c r="G159" s="33" t="s">
        <v>46</v>
      </c>
      <c r="H159" s="27" t="s">
        <v>47</v>
      </c>
    </row>
    <row r="160" spans="1:8" ht="24.95" customHeight="1" x14ac:dyDescent="0.2">
      <c r="A160" s="53" t="s">
        <v>397</v>
      </c>
      <c r="B160" s="53"/>
      <c r="C160" s="53"/>
      <c r="D160" s="53"/>
      <c r="E160" s="53"/>
      <c r="F160" s="23">
        <f>F158+F159</f>
        <v>443.75</v>
      </c>
      <c r="G160" s="32"/>
      <c r="H160" s="22"/>
    </row>
    <row r="161" spans="1:8" ht="24.95" customHeight="1" x14ac:dyDescent="0.2">
      <c r="A161" s="25" t="s">
        <v>295</v>
      </c>
      <c r="B161" s="22" t="s">
        <v>148</v>
      </c>
      <c r="C161" s="22" t="s">
        <v>149</v>
      </c>
      <c r="D161" s="22" t="s">
        <v>3</v>
      </c>
      <c r="E161" s="22" t="s">
        <v>4</v>
      </c>
      <c r="F161" s="11">
        <v>1057.29</v>
      </c>
      <c r="G161" s="12" t="s">
        <v>293</v>
      </c>
      <c r="H161" s="16" t="s">
        <v>294</v>
      </c>
    </row>
    <row r="162" spans="1:8" ht="24.95" customHeight="1" x14ac:dyDescent="0.2">
      <c r="A162" s="53" t="s">
        <v>249</v>
      </c>
      <c r="B162" s="53"/>
      <c r="C162" s="53"/>
      <c r="D162" s="53"/>
      <c r="E162" s="53"/>
      <c r="F162" s="23">
        <f>SUM(F161)</f>
        <v>1057.29</v>
      </c>
      <c r="G162" s="32"/>
      <c r="H162" s="22"/>
    </row>
    <row r="163" spans="1:8" ht="24.95" customHeight="1" x14ac:dyDescent="0.2">
      <c r="A163" s="25" t="s">
        <v>296</v>
      </c>
      <c r="B163" s="22" t="s">
        <v>151</v>
      </c>
      <c r="C163" s="22" t="s">
        <v>152</v>
      </c>
      <c r="D163" s="22" t="s">
        <v>86</v>
      </c>
      <c r="E163" s="22" t="s">
        <v>4</v>
      </c>
      <c r="F163" s="11">
        <v>365</v>
      </c>
      <c r="G163" s="33" t="s">
        <v>28</v>
      </c>
      <c r="H163" s="16" t="s">
        <v>200</v>
      </c>
    </row>
    <row r="164" spans="1:8" ht="24.95" customHeight="1" x14ac:dyDescent="0.2">
      <c r="A164" s="53" t="s">
        <v>250</v>
      </c>
      <c r="B164" s="53"/>
      <c r="C164" s="53"/>
      <c r="D164" s="53"/>
      <c r="E164" s="53"/>
      <c r="F164" s="23">
        <f>SUM(F163)</f>
        <v>365</v>
      </c>
      <c r="G164" s="32"/>
      <c r="H164" s="16"/>
    </row>
    <row r="165" spans="1:8" ht="24.95" customHeight="1" x14ac:dyDescent="0.2">
      <c r="A165" s="25" t="s">
        <v>297</v>
      </c>
      <c r="B165" s="27" t="s">
        <v>398</v>
      </c>
      <c r="C165" s="30">
        <v>70869514300</v>
      </c>
      <c r="D165" s="27" t="s">
        <v>331</v>
      </c>
      <c r="E165" s="22" t="s">
        <v>4</v>
      </c>
      <c r="F165" s="11">
        <v>271.49</v>
      </c>
      <c r="G165" s="33" t="s">
        <v>5</v>
      </c>
      <c r="H165" s="16" t="s">
        <v>6</v>
      </c>
    </row>
    <row r="166" spans="1:8" ht="24.95" customHeight="1" x14ac:dyDescent="0.2">
      <c r="A166" s="53" t="s">
        <v>399</v>
      </c>
      <c r="B166" s="53"/>
      <c r="C166" s="53"/>
      <c r="D166" s="53"/>
      <c r="E166" s="53"/>
      <c r="F166" s="23">
        <f>SUM(F165)</f>
        <v>271.49</v>
      </c>
      <c r="G166" s="32"/>
      <c r="H166" s="16"/>
    </row>
    <row r="167" spans="1:8" ht="24.95" customHeight="1" x14ac:dyDescent="0.2">
      <c r="A167" s="25" t="s">
        <v>298</v>
      </c>
      <c r="B167" s="22" t="s">
        <v>154</v>
      </c>
      <c r="C167" s="22" t="s">
        <v>155</v>
      </c>
      <c r="D167" s="22" t="s">
        <v>69</v>
      </c>
      <c r="E167" s="22" t="s">
        <v>4</v>
      </c>
      <c r="F167" s="11">
        <v>3206</v>
      </c>
      <c r="G167" s="33" t="s">
        <v>5</v>
      </c>
      <c r="H167" s="22" t="s">
        <v>6</v>
      </c>
    </row>
    <row r="168" spans="1:8" ht="24.95" customHeight="1" x14ac:dyDescent="0.2">
      <c r="A168" s="53" t="s">
        <v>251</v>
      </c>
      <c r="B168" s="53"/>
      <c r="C168" s="53"/>
      <c r="D168" s="53"/>
      <c r="E168" s="53"/>
      <c r="F168" s="23">
        <f>SUM(F167)</f>
        <v>3206</v>
      </c>
      <c r="G168" s="32"/>
      <c r="H168" s="22"/>
    </row>
    <row r="169" spans="1:8" ht="24.95" customHeight="1" x14ac:dyDescent="0.2">
      <c r="A169" s="25" t="s">
        <v>299</v>
      </c>
      <c r="B169" s="27" t="s">
        <v>400</v>
      </c>
      <c r="C169" s="30">
        <v>96769806716</v>
      </c>
      <c r="D169" s="27" t="s">
        <v>3</v>
      </c>
      <c r="E169" s="22" t="s">
        <v>4</v>
      </c>
      <c r="F169" s="11">
        <v>222.64</v>
      </c>
      <c r="G169" s="33" t="s">
        <v>17</v>
      </c>
      <c r="H169" s="27" t="s">
        <v>18</v>
      </c>
    </row>
    <row r="170" spans="1:8" ht="24.95" customHeight="1" x14ac:dyDescent="0.2">
      <c r="A170" s="53" t="s">
        <v>401</v>
      </c>
      <c r="B170" s="53"/>
      <c r="C170" s="53"/>
      <c r="D170" s="53"/>
      <c r="E170" s="53"/>
      <c r="F170" s="23">
        <f>SUM(F169)</f>
        <v>222.64</v>
      </c>
      <c r="G170" s="32"/>
      <c r="H170" s="22"/>
    </row>
    <row r="171" spans="1:8" ht="24.95" customHeight="1" x14ac:dyDescent="0.2">
      <c r="A171" s="25" t="s">
        <v>300</v>
      </c>
      <c r="B171" s="22" t="s">
        <v>159</v>
      </c>
      <c r="C171" s="22" t="s">
        <v>160</v>
      </c>
      <c r="D171" s="16" t="s">
        <v>138</v>
      </c>
      <c r="E171" s="22" t="s">
        <v>4</v>
      </c>
      <c r="F171" s="11">
        <v>33.200000000000003</v>
      </c>
      <c r="G171" s="32" t="s">
        <v>41</v>
      </c>
      <c r="H171" s="16" t="s">
        <v>204</v>
      </c>
    </row>
    <row r="172" spans="1:8" ht="24.95" customHeight="1" x14ac:dyDescent="0.2">
      <c r="A172" s="25" t="s">
        <v>301</v>
      </c>
      <c r="B172" s="22" t="s">
        <v>159</v>
      </c>
      <c r="C172" s="22" t="s">
        <v>160</v>
      </c>
      <c r="D172" s="16" t="s">
        <v>138</v>
      </c>
      <c r="E172" s="22" t="s">
        <v>4</v>
      </c>
      <c r="F172" s="11">
        <v>177</v>
      </c>
      <c r="G172" s="32" t="s">
        <v>25</v>
      </c>
      <c r="H172" s="22" t="s">
        <v>26</v>
      </c>
    </row>
    <row r="173" spans="1:8" ht="24.95" customHeight="1" x14ac:dyDescent="0.2">
      <c r="A173" s="53" t="s">
        <v>252</v>
      </c>
      <c r="B173" s="53"/>
      <c r="C173" s="53"/>
      <c r="D173" s="53"/>
      <c r="E173" s="53"/>
      <c r="F173" s="23">
        <f>SUM(F171:F172)</f>
        <v>210.2</v>
      </c>
      <c r="G173" s="32"/>
      <c r="H173" s="22"/>
    </row>
    <row r="174" spans="1:8" ht="24.95" customHeight="1" x14ac:dyDescent="0.2">
      <c r="A174" s="25" t="s">
        <v>302</v>
      </c>
      <c r="B174" s="40" t="s">
        <v>402</v>
      </c>
      <c r="C174" s="30">
        <v>34967762426</v>
      </c>
      <c r="D174" s="22" t="s">
        <v>3</v>
      </c>
      <c r="E174" s="22" t="s">
        <v>4</v>
      </c>
      <c r="F174" s="29">
        <v>340</v>
      </c>
      <c r="G174" s="32" t="s">
        <v>46</v>
      </c>
      <c r="H174" s="22" t="s">
        <v>47</v>
      </c>
    </row>
    <row r="175" spans="1:8" ht="24.95" customHeight="1" x14ac:dyDescent="0.2">
      <c r="A175" s="53" t="s">
        <v>403</v>
      </c>
      <c r="B175" s="53"/>
      <c r="C175" s="53"/>
      <c r="D175" s="53"/>
      <c r="E175" s="53"/>
      <c r="F175" s="23">
        <f>SUM(F174)</f>
        <v>340</v>
      </c>
      <c r="G175" s="32"/>
      <c r="H175" s="22"/>
    </row>
    <row r="176" spans="1:8" ht="24.95" customHeight="1" x14ac:dyDescent="0.2">
      <c r="A176" s="25" t="s">
        <v>412</v>
      </c>
      <c r="B176" s="40" t="s">
        <v>404</v>
      </c>
      <c r="C176" s="30">
        <v>45001686598</v>
      </c>
      <c r="D176" s="22" t="s">
        <v>3</v>
      </c>
      <c r="E176" s="22" t="s">
        <v>4</v>
      </c>
      <c r="F176" s="29">
        <v>80</v>
      </c>
      <c r="G176" s="32" t="s">
        <v>46</v>
      </c>
      <c r="H176" s="22" t="s">
        <v>47</v>
      </c>
    </row>
    <row r="177" spans="1:8" ht="24.95" customHeight="1" x14ac:dyDescent="0.2">
      <c r="A177" s="25" t="s">
        <v>416</v>
      </c>
      <c r="B177" s="40" t="s">
        <v>404</v>
      </c>
      <c r="C177" s="30">
        <v>45001686598</v>
      </c>
      <c r="D177" s="22" t="s">
        <v>3</v>
      </c>
      <c r="E177" s="22" t="s">
        <v>4</v>
      </c>
      <c r="F177" s="11">
        <v>2531.94</v>
      </c>
      <c r="G177" s="32" t="s">
        <v>82</v>
      </c>
      <c r="H177" s="22" t="s">
        <v>205</v>
      </c>
    </row>
    <row r="178" spans="1:8" ht="24.95" customHeight="1" x14ac:dyDescent="0.2">
      <c r="A178" s="53" t="s">
        <v>405</v>
      </c>
      <c r="B178" s="53"/>
      <c r="C178" s="53"/>
      <c r="D178" s="53"/>
      <c r="E178" s="53"/>
      <c r="F178" s="23">
        <f>F176+F177</f>
        <v>2611.94</v>
      </c>
      <c r="G178" s="32"/>
      <c r="H178" s="22"/>
    </row>
    <row r="179" spans="1:8" ht="24.95" customHeight="1" x14ac:dyDescent="0.2">
      <c r="A179" s="25" t="s">
        <v>417</v>
      </c>
      <c r="B179" s="22" t="s">
        <v>163</v>
      </c>
      <c r="C179" s="22" t="s">
        <v>164</v>
      </c>
      <c r="D179" s="22" t="s">
        <v>3</v>
      </c>
      <c r="E179" s="22" t="s">
        <v>4</v>
      </c>
      <c r="F179" s="11">
        <v>1690</v>
      </c>
      <c r="G179" s="33" t="s">
        <v>20</v>
      </c>
      <c r="H179" s="22" t="s">
        <v>21</v>
      </c>
    </row>
    <row r="180" spans="1:8" ht="24.95" customHeight="1" x14ac:dyDescent="0.2">
      <c r="A180" s="53" t="s">
        <v>253</v>
      </c>
      <c r="B180" s="53"/>
      <c r="C180" s="53"/>
      <c r="D180" s="53"/>
      <c r="E180" s="53"/>
      <c r="F180" s="23">
        <f>SUM(F179)</f>
        <v>1690</v>
      </c>
      <c r="G180" s="32"/>
      <c r="H180" s="22"/>
    </row>
    <row r="181" spans="1:8" ht="24.95" customHeight="1" x14ac:dyDescent="0.2">
      <c r="A181" s="25" t="s">
        <v>420</v>
      </c>
      <c r="B181" s="22" t="s">
        <v>406</v>
      </c>
      <c r="C181" s="30">
        <v>60557784734</v>
      </c>
      <c r="D181" s="22" t="s">
        <v>3</v>
      </c>
      <c r="E181" s="22" t="s">
        <v>4</v>
      </c>
      <c r="F181" s="11">
        <v>1000</v>
      </c>
      <c r="G181" s="33" t="s">
        <v>20</v>
      </c>
      <c r="H181" s="22" t="s">
        <v>21</v>
      </c>
    </row>
    <row r="182" spans="1:8" ht="24.95" customHeight="1" x14ac:dyDescent="0.2">
      <c r="A182" s="53" t="s">
        <v>407</v>
      </c>
      <c r="B182" s="53"/>
      <c r="C182" s="53"/>
      <c r="D182" s="53"/>
      <c r="E182" s="53"/>
      <c r="F182" s="23">
        <f>SUM(F181)</f>
        <v>1000</v>
      </c>
      <c r="G182" s="32"/>
      <c r="H182" s="22"/>
    </row>
    <row r="183" spans="1:8" ht="24.95" customHeight="1" x14ac:dyDescent="0.2">
      <c r="A183" s="25" t="s">
        <v>421</v>
      </c>
      <c r="B183" s="22" t="s">
        <v>166</v>
      </c>
      <c r="C183" s="22" t="s">
        <v>167</v>
      </c>
      <c r="D183" s="22" t="s">
        <v>10</v>
      </c>
      <c r="E183" s="22" t="s">
        <v>4</v>
      </c>
      <c r="F183" s="11">
        <v>3200.9</v>
      </c>
      <c r="G183" s="33" t="s">
        <v>5</v>
      </c>
      <c r="H183" s="22" t="s">
        <v>6</v>
      </c>
    </row>
    <row r="184" spans="1:8" ht="24.95" customHeight="1" x14ac:dyDescent="0.2">
      <c r="A184" s="25" t="s">
        <v>422</v>
      </c>
      <c r="B184" s="22" t="s">
        <v>166</v>
      </c>
      <c r="C184" s="22" t="s">
        <v>167</v>
      </c>
      <c r="D184" s="22" t="s">
        <v>10</v>
      </c>
      <c r="E184" s="22" t="s">
        <v>4</v>
      </c>
      <c r="F184" s="11">
        <v>96.63</v>
      </c>
      <c r="G184" s="33" t="s">
        <v>17</v>
      </c>
      <c r="H184" s="22" t="s">
        <v>18</v>
      </c>
    </row>
    <row r="185" spans="1:8" ht="24.95" customHeight="1" x14ac:dyDescent="0.2">
      <c r="A185" s="53" t="s">
        <v>254</v>
      </c>
      <c r="B185" s="53"/>
      <c r="C185" s="53"/>
      <c r="D185" s="53"/>
      <c r="E185" s="53"/>
      <c r="F185" s="23">
        <f>F183+F184</f>
        <v>3297.53</v>
      </c>
      <c r="G185" s="32"/>
      <c r="H185" s="22"/>
    </row>
    <row r="186" spans="1:8" ht="24.95" customHeight="1" x14ac:dyDescent="0.2">
      <c r="A186" s="25" t="s">
        <v>425</v>
      </c>
      <c r="B186" s="22" t="s">
        <v>408</v>
      </c>
      <c r="C186" s="30">
        <v>90487555284</v>
      </c>
      <c r="D186" s="22" t="s">
        <v>3</v>
      </c>
      <c r="E186" s="22" t="s">
        <v>4</v>
      </c>
      <c r="F186" s="11">
        <v>1000</v>
      </c>
      <c r="G186" s="33" t="s">
        <v>5</v>
      </c>
      <c r="H186" s="22" t="s">
        <v>6</v>
      </c>
    </row>
    <row r="187" spans="1:8" ht="24.95" customHeight="1" x14ac:dyDescent="0.2">
      <c r="A187" s="53" t="s">
        <v>409</v>
      </c>
      <c r="B187" s="53"/>
      <c r="C187" s="53"/>
      <c r="D187" s="53"/>
      <c r="E187" s="53"/>
      <c r="F187" s="23">
        <f>SUM(F186)</f>
        <v>1000</v>
      </c>
      <c r="G187" s="32"/>
      <c r="H187" s="22"/>
    </row>
    <row r="188" spans="1:8" ht="24.95" customHeight="1" x14ac:dyDescent="0.2">
      <c r="A188" s="25" t="s">
        <v>429</v>
      </c>
      <c r="B188" s="22" t="s">
        <v>169</v>
      </c>
      <c r="C188" s="22" t="s">
        <v>170</v>
      </c>
      <c r="D188" s="22" t="s">
        <v>3</v>
      </c>
      <c r="E188" s="22" t="s">
        <v>4</v>
      </c>
      <c r="F188" s="11">
        <v>1471.25</v>
      </c>
      <c r="G188" s="33" t="s">
        <v>5</v>
      </c>
      <c r="H188" s="22" t="s">
        <v>6</v>
      </c>
    </row>
    <row r="189" spans="1:8" ht="24.95" customHeight="1" x14ac:dyDescent="0.2">
      <c r="A189" s="53" t="s">
        <v>255</v>
      </c>
      <c r="B189" s="53"/>
      <c r="C189" s="53"/>
      <c r="D189" s="53"/>
      <c r="E189" s="53"/>
      <c r="F189" s="23">
        <f>SUM(F188)</f>
        <v>1471.25</v>
      </c>
      <c r="G189" s="32"/>
      <c r="H189" s="22"/>
    </row>
    <row r="190" spans="1:8" ht="24.95" customHeight="1" x14ac:dyDescent="0.2">
      <c r="A190" s="25" t="s">
        <v>431</v>
      </c>
      <c r="B190" s="22" t="s">
        <v>172</v>
      </c>
      <c r="C190" s="22" t="s">
        <v>173</v>
      </c>
      <c r="D190" s="22" t="s">
        <v>174</v>
      </c>
      <c r="E190" s="22" t="s">
        <v>4</v>
      </c>
      <c r="F190" s="11">
        <v>3345.2</v>
      </c>
      <c r="G190" s="32" t="s">
        <v>41</v>
      </c>
      <c r="H190" s="16" t="s">
        <v>204</v>
      </c>
    </row>
    <row r="191" spans="1:8" ht="24.95" customHeight="1" x14ac:dyDescent="0.2">
      <c r="A191" s="53" t="s">
        <v>256</v>
      </c>
      <c r="B191" s="53"/>
      <c r="C191" s="53"/>
      <c r="D191" s="53"/>
      <c r="E191" s="53"/>
      <c r="F191" s="23">
        <f>SUM(F190)</f>
        <v>3345.2</v>
      </c>
      <c r="G191" s="32"/>
      <c r="H191" s="16"/>
    </row>
    <row r="192" spans="1:8" ht="24.95" customHeight="1" x14ac:dyDescent="0.2">
      <c r="A192" s="25" t="s">
        <v>434</v>
      </c>
      <c r="B192" s="22" t="s">
        <v>176</v>
      </c>
      <c r="C192" s="22" t="s">
        <v>177</v>
      </c>
      <c r="D192" s="22" t="s">
        <v>115</v>
      </c>
      <c r="E192" s="22" t="s">
        <v>4</v>
      </c>
      <c r="F192" s="11">
        <v>317.33</v>
      </c>
      <c r="G192" s="33" t="s">
        <v>5</v>
      </c>
      <c r="H192" s="16" t="s">
        <v>6</v>
      </c>
    </row>
    <row r="193" spans="1:8" ht="24.95" customHeight="1" x14ac:dyDescent="0.2">
      <c r="A193" s="25"/>
      <c r="B193" s="22" t="s">
        <v>176</v>
      </c>
      <c r="C193" s="22" t="s">
        <v>177</v>
      </c>
      <c r="D193" s="22" t="s">
        <v>115</v>
      </c>
      <c r="E193" s="22" t="s">
        <v>4</v>
      </c>
      <c r="F193" s="11">
        <v>2.17</v>
      </c>
      <c r="G193" s="33" t="s">
        <v>25</v>
      </c>
      <c r="H193" s="16" t="s">
        <v>26</v>
      </c>
    </row>
    <row r="194" spans="1:8" ht="24.95" customHeight="1" x14ac:dyDescent="0.2">
      <c r="A194" s="25" t="s">
        <v>436</v>
      </c>
      <c r="B194" s="22" t="s">
        <v>176</v>
      </c>
      <c r="C194" s="22" t="s">
        <v>177</v>
      </c>
      <c r="D194" s="22" t="s">
        <v>115</v>
      </c>
      <c r="E194" s="22" t="s">
        <v>4</v>
      </c>
      <c r="F194" s="11">
        <v>124.65</v>
      </c>
      <c r="G194" s="33" t="s">
        <v>110</v>
      </c>
      <c r="H194" s="16" t="s">
        <v>201</v>
      </c>
    </row>
    <row r="195" spans="1:8" ht="24.95" customHeight="1" x14ac:dyDescent="0.2">
      <c r="A195" s="53" t="s">
        <v>257</v>
      </c>
      <c r="B195" s="53"/>
      <c r="C195" s="53"/>
      <c r="D195" s="53"/>
      <c r="E195" s="53"/>
      <c r="F195" s="23">
        <f>F192+F194</f>
        <v>441.98</v>
      </c>
      <c r="G195" s="32"/>
      <c r="H195" s="16"/>
    </row>
    <row r="196" spans="1:8" ht="24.95" customHeight="1" x14ac:dyDescent="0.2">
      <c r="A196" s="25" t="s">
        <v>437</v>
      </c>
      <c r="B196" s="22" t="s">
        <v>179</v>
      </c>
      <c r="C196" s="22" t="s">
        <v>180</v>
      </c>
      <c r="D196" s="22" t="s">
        <v>3</v>
      </c>
      <c r="E196" s="22" t="s">
        <v>4</v>
      </c>
      <c r="F196" s="11">
        <v>2632.15</v>
      </c>
      <c r="G196" s="32" t="s">
        <v>182</v>
      </c>
      <c r="H196" s="16" t="s">
        <v>202</v>
      </c>
    </row>
    <row r="197" spans="1:8" ht="24.95" customHeight="1" x14ac:dyDescent="0.2">
      <c r="A197" s="53" t="s">
        <v>258</v>
      </c>
      <c r="B197" s="53"/>
      <c r="C197" s="53"/>
      <c r="D197" s="53"/>
      <c r="E197" s="53"/>
      <c r="F197" s="23">
        <f>SUM(F196:F196)</f>
        <v>2632.15</v>
      </c>
      <c r="G197" s="32"/>
      <c r="H197" s="16"/>
    </row>
    <row r="198" spans="1:8" ht="24.95" customHeight="1" x14ac:dyDescent="0.2">
      <c r="A198" s="25" t="s">
        <v>438</v>
      </c>
      <c r="B198" s="22" t="s">
        <v>410</v>
      </c>
      <c r="C198" s="30">
        <v>46823703043</v>
      </c>
      <c r="D198" s="22" t="s">
        <v>115</v>
      </c>
      <c r="E198" s="22" t="s">
        <v>4</v>
      </c>
      <c r="F198" s="11">
        <v>3489.2</v>
      </c>
      <c r="G198" s="32" t="s">
        <v>328</v>
      </c>
      <c r="H198" s="16" t="s">
        <v>329</v>
      </c>
    </row>
    <row r="199" spans="1:8" ht="24.95" customHeight="1" x14ac:dyDescent="0.2">
      <c r="A199" s="53" t="s">
        <v>411</v>
      </c>
      <c r="B199" s="53"/>
      <c r="C199" s="53"/>
      <c r="D199" s="53"/>
      <c r="E199" s="53"/>
      <c r="F199" s="23">
        <f>SUM(F198:F198)</f>
        <v>3489.2</v>
      </c>
      <c r="G199" s="32"/>
      <c r="H199" s="16"/>
    </row>
    <row r="200" spans="1:8" ht="24.95" customHeight="1" x14ac:dyDescent="0.2">
      <c r="A200" s="25" t="s">
        <v>439</v>
      </c>
      <c r="B200" s="22" t="s">
        <v>184</v>
      </c>
      <c r="C200" s="22" t="s">
        <v>185</v>
      </c>
      <c r="D200" s="22" t="s">
        <v>129</v>
      </c>
      <c r="E200" s="22" t="s">
        <v>4</v>
      </c>
      <c r="F200" s="11">
        <v>13477.66</v>
      </c>
      <c r="G200" s="33" t="s">
        <v>5</v>
      </c>
      <c r="H200" s="22" t="s">
        <v>6</v>
      </c>
    </row>
    <row r="201" spans="1:8" ht="24.95" customHeight="1" x14ac:dyDescent="0.2">
      <c r="A201" s="53" t="s">
        <v>259</v>
      </c>
      <c r="B201" s="53"/>
      <c r="C201" s="53"/>
      <c r="D201" s="53"/>
      <c r="E201" s="53"/>
      <c r="F201" s="23">
        <f>SUM(F200)</f>
        <v>13477.66</v>
      </c>
      <c r="G201" s="32"/>
      <c r="H201" s="22"/>
    </row>
    <row r="202" spans="1:8" ht="24.95" customHeight="1" x14ac:dyDescent="0.2">
      <c r="A202" s="25" t="s">
        <v>440</v>
      </c>
      <c r="B202" s="22" t="s">
        <v>187</v>
      </c>
      <c r="C202" s="22" t="s">
        <v>188</v>
      </c>
      <c r="D202" s="22" t="s">
        <v>10</v>
      </c>
      <c r="E202" s="22" t="s">
        <v>4</v>
      </c>
      <c r="F202" s="11">
        <v>341.25</v>
      </c>
      <c r="G202" s="33" t="s">
        <v>20</v>
      </c>
      <c r="H202" s="22" t="s">
        <v>21</v>
      </c>
    </row>
    <row r="203" spans="1:8" ht="24.95" customHeight="1" x14ac:dyDescent="0.2">
      <c r="A203" s="53" t="s">
        <v>260</v>
      </c>
      <c r="B203" s="53"/>
      <c r="C203" s="53"/>
      <c r="D203" s="53"/>
      <c r="E203" s="53"/>
      <c r="F203" s="23">
        <f>SUM(F202)</f>
        <v>341.25</v>
      </c>
      <c r="G203" s="32"/>
      <c r="H203" s="22"/>
    </row>
    <row r="204" spans="1:8" ht="24.95" customHeight="1" x14ac:dyDescent="0.2">
      <c r="A204" s="25" t="s">
        <v>445</v>
      </c>
      <c r="B204" s="16" t="s">
        <v>216</v>
      </c>
      <c r="C204" s="22" t="s">
        <v>190</v>
      </c>
      <c r="D204" s="22" t="s">
        <v>101</v>
      </c>
      <c r="E204" s="22" t="s">
        <v>4</v>
      </c>
      <c r="F204" s="11">
        <v>8494.5400000000009</v>
      </c>
      <c r="G204" s="33" t="s">
        <v>5</v>
      </c>
      <c r="H204" s="22" t="s">
        <v>6</v>
      </c>
    </row>
    <row r="205" spans="1:8" ht="24.95" customHeight="1" x14ac:dyDescent="0.2">
      <c r="A205" s="25" t="s">
        <v>446</v>
      </c>
      <c r="B205" s="16" t="s">
        <v>216</v>
      </c>
      <c r="C205" s="22" t="s">
        <v>190</v>
      </c>
      <c r="D205" s="22" t="s">
        <v>101</v>
      </c>
      <c r="E205" s="22" t="s">
        <v>4</v>
      </c>
      <c r="F205" s="11">
        <v>105.47</v>
      </c>
      <c r="G205" s="32" t="s">
        <v>78</v>
      </c>
      <c r="H205" s="22" t="s">
        <v>79</v>
      </c>
    </row>
    <row r="206" spans="1:8" ht="24.95" customHeight="1" x14ac:dyDescent="0.2">
      <c r="A206" s="25" t="s">
        <v>447</v>
      </c>
      <c r="B206" s="16" t="s">
        <v>216</v>
      </c>
      <c r="C206" s="22" t="s">
        <v>190</v>
      </c>
      <c r="D206" s="22" t="s">
        <v>101</v>
      </c>
      <c r="E206" s="22" t="s">
        <v>4</v>
      </c>
      <c r="F206" s="11">
        <v>5.46</v>
      </c>
      <c r="G206" s="33" t="s">
        <v>25</v>
      </c>
      <c r="H206" s="27" t="s">
        <v>26</v>
      </c>
    </row>
    <row r="207" spans="1:8" ht="24.95" customHeight="1" x14ac:dyDescent="0.2">
      <c r="A207" s="53" t="s">
        <v>261</v>
      </c>
      <c r="B207" s="53"/>
      <c r="C207" s="53"/>
      <c r="D207" s="53"/>
      <c r="E207" s="53"/>
      <c r="F207" s="23">
        <f>SUM(F204:F206)</f>
        <v>8605.4699999999993</v>
      </c>
      <c r="G207" s="32"/>
      <c r="H207" s="22"/>
    </row>
    <row r="208" spans="1:8" ht="24.95" customHeight="1" x14ac:dyDescent="0.2">
      <c r="A208" s="25" t="s">
        <v>462</v>
      </c>
      <c r="B208" s="22" t="s">
        <v>413</v>
      </c>
      <c r="C208" s="30">
        <v>31685947337</v>
      </c>
      <c r="D208" s="22" t="s">
        <v>414</v>
      </c>
      <c r="E208" s="22" t="s">
        <v>4</v>
      </c>
      <c r="F208" s="11">
        <v>27</v>
      </c>
      <c r="G208" s="33" t="s">
        <v>5</v>
      </c>
      <c r="H208" s="22" t="s">
        <v>6</v>
      </c>
    </row>
    <row r="209" spans="1:8" ht="24.95" customHeight="1" x14ac:dyDescent="0.2">
      <c r="A209" s="53" t="s">
        <v>415</v>
      </c>
      <c r="B209" s="53"/>
      <c r="C209" s="53"/>
      <c r="D209" s="53"/>
      <c r="E209" s="53"/>
      <c r="F209" s="23">
        <f>SUM(F208)</f>
        <v>27</v>
      </c>
      <c r="G209" s="32"/>
      <c r="H209" s="22"/>
    </row>
    <row r="210" spans="1:8" ht="24.95" customHeight="1" x14ac:dyDescent="0.2">
      <c r="A210" s="25" t="s">
        <v>463</v>
      </c>
      <c r="B210" s="22" t="s">
        <v>192</v>
      </c>
      <c r="C210" s="22" t="s">
        <v>193</v>
      </c>
      <c r="D210" s="22" t="s">
        <v>115</v>
      </c>
      <c r="E210" s="22" t="s">
        <v>4</v>
      </c>
      <c r="F210" s="11">
        <v>17388.22</v>
      </c>
      <c r="G210" s="33" t="s">
        <v>28</v>
      </c>
      <c r="H210" s="16" t="s">
        <v>200</v>
      </c>
    </row>
    <row r="211" spans="1:8" ht="24.95" customHeight="1" x14ac:dyDescent="0.2">
      <c r="A211" s="25" t="s">
        <v>464</v>
      </c>
      <c r="B211" s="22" t="s">
        <v>192</v>
      </c>
      <c r="C211" s="22" t="s">
        <v>193</v>
      </c>
      <c r="D211" s="22" t="s">
        <v>115</v>
      </c>
      <c r="E211" s="22" t="s">
        <v>4</v>
      </c>
      <c r="F211" s="11">
        <v>354.22</v>
      </c>
      <c r="G211" s="33" t="s">
        <v>78</v>
      </c>
      <c r="H211" s="16" t="s">
        <v>79</v>
      </c>
    </row>
    <row r="212" spans="1:8" ht="24.95" customHeight="1" x14ac:dyDescent="0.2">
      <c r="A212" s="53" t="s">
        <v>262</v>
      </c>
      <c r="B212" s="53"/>
      <c r="C212" s="53"/>
      <c r="D212" s="53"/>
      <c r="E212" s="53"/>
      <c r="F212" s="23">
        <f>SUM(F210:F211)</f>
        <v>17742.440000000002</v>
      </c>
      <c r="G212" s="32"/>
      <c r="H212" s="16"/>
    </row>
    <row r="213" spans="1:8" ht="24.95" customHeight="1" x14ac:dyDescent="0.2">
      <c r="A213" s="25" t="s">
        <v>465</v>
      </c>
      <c r="B213" s="22" t="s">
        <v>418</v>
      </c>
      <c r="C213" s="30">
        <v>90235531937</v>
      </c>
      <c r="D213" s="22" t="s">
        <v>324</v>
      </c>
      <c r="E213" s="22" t="s">
        <v>4</v>
      </c>
      <c r="F213" s="11">
        <v>1000</v>
      </c>
      <c r="G213" s="32" t="s">
        <v>82</v>
      </c>
      <c r="H213" s="16" t="s">
        <v>205</v>
      </c>
    </row>
    <row r="214" spans="1:8" ht="24.95" customHeight="1" x14ac:dyDescent="0.2">
      <c r="A214" s="53" t="s">
        <v>419</v>
      </c>
      <c r="B214" s="53"/>
      <c r="C214" s="53"/>
      <c r="D214" s="53"/>
      <c r="E214" s="53"/>
      <c r="F214" s="23">
        <f>SUM(F213:F213)</f>
        <v>1000</v>
      </c>
      <c r="G214" s="32"/>
      <c r="H214" s="16"/>
    </row>
    <row r="215" spans="1:8" ht="24.95" customHeight="1" x14ac:dyDescent="0.2">
      <c r="A215" s="25" t="s">
        <v>466</v>
      </c>
      <c r="B215" s="22" t="s">
        <v>195</v>
      </c>
      <c r="C215" s="22" t="s">
        <v>196</v>
      </c>
      <c r="D215" s="22" t="s">
        <v>3</v>
      </c>
      <c r="E215" s="22" t="s">
        <v>4</v>
      </c>
      <c r="F215" s="11">
        <v>99.54</v>
      </c>
      <c r="G215" s="32" t="s">
        <v>35</v>
      </c>
      <c r="H215" s="16" t="s">
        <v>203</v>
      </c>
    </row>
    <row r="216" spans="1:8" ht="24.95" customHeight="1" x14ac:dyDescent="0.2">
      <c r="A216" s="53" t="s">
        <v>263</v>
      </c>
      <c r="B216" s="53"/>
      <c r="C216" s="53"/>
      <c r="D216" s="53"/>
      <c r="E216" s="53"/>
      <c r="F216" s="23">
        <f>SUM(F215)</f>
        <v>99.54</v>
      </c>
      <c r="G216" s="32"/>
      <c r="H216" s="16"/>
    </row>
    <row r="217" spans="1:8" ht="24.95" customHeight="1" x14ac:dyDescent="0.2">
      <c r="A217" s="25" t="s">
        <v>467</v>
      </c>
      <c r="B217" s="22" t="s">
        <v>198</v>
      </c>
      <c r="C217" s="22" t="s">
        <v>199</v>
      </c>
      <c r="D217" s="22" t="s">
        <v>3</v>
      </c>
      <c r="E217" s="22" t="s">
        <v>4</v>
      </c>
      <c r="F217" s="11">
        <v>1500</v>
      </c>
      <c r="G217" s="33" t="s">
        <v>5</v>
      </c>
      <c r="H217" s="22" t="s">
        <v>6</v>
      </c>
    </row>
    <row r="218" spans="1:8" ht="24.95" customHeight="1" x14ac:dyDescent="0.2">
      <c r="A218" s="53" t="s">
        <v>264</v>
      </c>
      <c r="B218" s="53"/>
      <c r="C218" s="53"/>
      <c r="D218" s="53"/>
      <c r="E218" s="53"/>
      <c r="F218" s="23">
        <f>SUM(F217)</f>
        <v>1500</v>
      </c>
      <c r="G218" s="32"/>
      <c r="H218" s="22"/>
    </row>
    <row r="219" spans="1:8" ht="24.95" customHeight="1" x14ac:dyDescent="0.2">
      <c r="A219" s="25" t="s">
        <v>468</v>
      </c>
      <c r="B219" s="22" t="s">
        <v>441</v>
      </c>
      <c r="C219" s="30">
        <v>27759560625</v>
      </c>
      <c r="D219" s="22" t="s">
        <v>3</v>
      </c>
      <c r="E219" s="22" t="s">
        <v>4</v>
      </c>
      <c r="F219" s="11">
        <v>159.07</v>
      </c>
      <c r="G219" s="33" t="s">
        <v>65</v>
      </c>
      <c r="H219" s="22" t="s">
        <v>66</v>
      </c>
    </row>
    <row r="220" spans="1:8" ht="24.95" customHeight="1" x14ac:dyDescent="0.2">
      <c r="A220" s="53" t="s">
        <v>442</v>
      </c>
      <c r="B220" s="53"/>
      <c r="C220" s="53"/>
      <c r="D220" s="53"/>
      <c r="E220" s="53"/>
      <c r="F220" s="23">
        <f>F219</f>
        <v>159.07</v>
      </c>
      <c r="G220" s="32"/>
      <c r="H220" s="22"/>
    </row>
    <row r="221" spans="1:8" ht="24.95" customHeight="1" x14ac:dyDescent="0.2">
      <c r="A221" s="25" t="s">
        <v>469</v>
      </c>
      <c r="B221" s="22" t="s">
        <v>443</v>
      </c>
      <c r="C221" s="30">
        <v>77607495225</v>
      </c>
      <c r="D221" s="22" t="s">
        <v>3</v>
      </c>
      <c r="E221" s="22" t="s">
        <v>4</v>
      </c>
      <c r="F221" s="11">
        <v>100</v>
      </c>
      <c r="G221" s="33" t="s">
        <v>65</v>
      </c>
      <c r="H221" s="22" t="s">
        <v>66</v>
      </c>
    </row>
    <row r="222" spans="1:8" ht="24.95" customHeight="1" x14ac:dyDescent="0.2">
      <c r="A222" s="53" t="s">
        <v>444</v>
      </c>
      <c r="B222" s="53"/>
      <c r="C222" s="53"/>
      <c r="D222" s="53"/>
      <c r="E222" s="53"/>
      <c r="F222" s="23">
        <f>F221</f>
        <v>100</v>
      </c>
      <c r="G222" s="32"/>
      <c r="H222" s="22"/>
    </row>
    <row r="223" spans="1:8" ht="24.95" customHeight="1" x14ac:dyDescent="0.2">
      <c r="A223" s="25" t="s">
        <v>470</v>
      </c>
      <c r="B223" s="22" t="s">
        <v>423</v>
      </c>
      <c r="C223" s="22" t="s">
        <v>92</v>
      </c>
      <c r="D223" s="22" t="s">
        <v>92</v>
      </c>
      <c r="E223" s="22" t="s">
        <v>4</v>
      </c>
      <c r="F223" s="11">
        <v>628</v>
      </c>
      <c r="G223" s="28">
        <v>3225</v>
      </c>
      <c r="H223" s="22" t="s">
        <v>18</v>
      </c>
    </row>
    <row r="224" spans="1:8" ht="24.95" customHeight="1" x14ac:dyDescent="0.2">
      <c r="A224" s="53" t="s">
        <v>424</v>
      </c>
      <c r="B224" s="53"/>
      <c r="C224" s="53"/>
      <c r="D224" s="53"/>
      <c r="E224" s="53"/>
      <c r="F224" s="23">
        <f>SUM(F223)</f>
        <v>628</v>
      </c>
      <c r="G224" s="10"/>
      <c r="H224" s="22"/>
    </row>
    <row r="225" spans="1:8" ht="24.95" customHeight="1" x14ac:dyDescent="0.2">
      <c r="A225" s="25" t="s">
        <v>471</v>
      </c>
      <c r="B225" s="24" t="s">
        <v>426</v>
      </c>
      <c r="C225" s="22" t="s">
        <v>92</v>
      </c>
      <c r="D225" s="22" t="s">
        <v>92</v>
      </c>
      <c r="E225" s="22" t="s">
        <v>4</v>
      </c>
      <c r="F225" s="11">
        <v>145.94999999999999</v>
      </c>
      <c r="G225" s="28">
        <v>3222</v>
      </c>
      <c r="H225" s="22" t="s">
        <v>6</v>
      </c>
    </row>
    <row r="226" spans="1:8" ht="24.95" customHeight="1" x14ac:dyDescent="0.2">
      <c r="A226" s="53" t="s">
        <v>427</v>
      </c>
      <c r="B226" s="53"/>
      <c r="C226" s="53"/>
      <c r="D226" s="53"/>
      <c r="E226" s="53"/>
      <c r="F226" s="23">
        <f>SUM(F225)</f>
        <v>145.94999999999999</v>
      </c>
      <c r="G226" s="32"/>
      <c r="H226" s="22"/>
    </row>
    <row r="227" spans="1:8" ht="24.95" customHeight="1" x14ac:dyDescent="0.2">
      <c r="A227" s="25" t="s">
        <v>472</v>
      </c>
      <c r="B227" s="22" t="s">
        <v>428</v>
      </c>
      <c r="C227" s="22"/>
      <c r="D227" s="22"/>
      <c r="E227" s="22" t="s">
        <v>4</v>
      </c>
      <c r="F227" s="11">
        <v>506.25</v>
      </c>
      <c r="G227" s="32" t="s">
        <v>60</v>
      </c>
      <c r="H227" s="22" t="s">
        <v>61</v>
      </c>
    </row>
    <row r="228" spans="1:8" ht="24.95" customHeight="1" x14ac:dyDescent="0.2">
      <c r="A228" s="25" t="s">
        <v>474</v>
      </c>
      <c r="B228" s="22" t="s">
        <v>428</v>
      </c>
      <c r="C228" s="22"/>
      <c r="D228" s="22"/>
      <c r="E228" s="22" t="s">
        <v>4</v>
      </c>
      <c r="F228" s="11">
        <v>28</v>
      </c>
      <c r="G228" s="33" t="s">
        <v>17</v>
      </c>
      <c r="H228" s="22" t="s">
        <v>18</v>
      </c>
    </row>
    <row r="229" spans="1:8" ht="24.95" customHeight="1" x14ac:dyDescent="0.2">
      <c r="A229" s="25" t="s">
        <v>473</v>
      </c>
      <c r="B229" s="22" t="s">
        <v>428</v>
      </c>
      <c r="C229" s="22"/>
      <c r="D229" s="22"/>
      <c r="E229" s="22" t="s">
        <v>4</v>
      </c>
      <c r="F229" s="11">
        <v>10487.26</v>
      </c>
      <c r="G229" s="32" t="s">
        <v>87</v>
      </c>
      <c r="H229" s="22" t="s">
        <v>88</v>
      </c>
    </row>
    <row r="230" spans="1:8" ht="24.95" customHeight="1" x14ac:dyDescent="0.2">
      <c r="A230" s="53" t="s">
        <v>430</v>
      </c>
      <c r="B230" s="53"/>
      <c r="C230" s="53"/>
      <c r="D230" s="53"/>
      <c r="E230" s="53"/>
      <c r="F230" s="23">
        <f>F227+F228+F229</f>
        <v>11021.51</v>
      </c>
      <c r="G230" s="32"/>
      <c r="H230" s="22"/>
    </row>
    <row r="231" spans="1:8" ht="24.95" customHeight="1" x14ac:dyDescent="0.2">
      <c r="A231" s="25" t="s">
        <v>475</v>
      </c>
      <c r="B231" s="22" t="s">
        <v>432</v>
      </c>
      <c r="C231" s="22"/>
      <c r="D231" s="22"/>
      <c r="E231" s="22" t="s">
        <v>4</v>
      </c>
      <c r="F231" s="29">
        <v>2000</v>
      </c>
      <c r="G231" s="32" t="s">
        <v>46</v>
      </c>
      <c r="H231" s="22" t="s">
        <v>47</v>
      </c>
    </row>
    <row r="232" spans="1:8" ht="24.95" customHeight="1" x14ac:dyDescent="0.2">
      <c r="A232" s="53" t="s">
        <v>433</v>
      </c>
      <c r="B232" s="53"/>
      <c r="C232" s="53"/>
      <c r="D232" s="53"/>
      <c r="E232" s="53"/>
      <c r="F232" s="23">
        <f>F231</f>
        <v>2000</v>
      </c>
      <c r="G232" s="32"/>
      <c r="H232" s="22"/>
    </row>
    <row r="233" spans="1:8" ht="24.95" customHeight="1" x14ac:dyDescent="0.2">
      <c r="A233" s="25" t="s">
        <v>476</v>
      </c>
      <c r="B233" s="22" t="s">
        <v>435</v>
      </c>
      <c r="C233" s="22"/>
      <c r="D233" s="22"/>
      <c r="E233" s="22" t="s">
        <v>4</v>
      </c>
      <c r="F233" s="11">
        <v>780</v>
      </c>
      <c r="G233" s="33" t="s">
        <v>5</v>
      </c>
      <c r="H233" s="22" t="s">
        <v>6</v>
      </c>
    </row>
    <row r="234" spans="1:8" ht="24.95" customHeight="1" x14ac:dyDescent="0.2">
      <c r="A234" s="53" t="s">
        <v>451</v>
      </c>
      <c r="B234" s="53"/>
      <c r="C234" s="53"/>
      <c r="D234" s="53"/>
      <c r="E234" s="53"/>
      <c r="F234" s="23">
        <f>F233</f>
        <v>780</v>
      </c>
      <c r="G234" s="32"/>
      <c r="H234" s="22"/>
    </row>
    <row r="235" spans="1:8" ht="24.95" customHeight="1" x14ac:dyDescent="0.2">
      <c r="A235" s="25" t="s">
        <v>477</v>
      </c>
      <c r="B235" s="16" t="s">
        <v>454</v>
      </c>
      <c r="C235" s="22"/>
      <c r="D235" s="22"/>
      <c r="E235" s="22" t="s">
        <v>4</v>
      </c>
      <c r="F235" s="44">
        <v>406.48</v>
      </c>
      <c r="G235" s="12" t="s">
        <v>267</v>
      </c>
      <c r="H235" s="14" t="s">
        <v>268</v>
      </c>
    </row>
    <row r="236" spans="1:8" ht="24.95" customHeight="1" x14ac:dyDescent="0.2">
      <c r="A236" s="53" t="s">
        <v>455</v>
      </c>
      <c r="B236" s="53"/>
      <c r="C236" s="53"/>
      <c r="D236" s="53"/>
      <c r="E236" s="53"/>
      <c r="F236" s="45">
        <f>SUM(F235)</f>
        <v>406.48</v>
      </c>
      <c r="G236" s="32"/>
      <c r="H236" s="22"/>
    </row>
    <row r="237" spans="1:8" ht="24.95" customHeight="1" x14ac:dyDescent="0.2">
      <c r="A237" s="25" t="s">
        <v>478</v>
      </c>
      <c r="B237" s="16" t="s">
        <v>266</v>
      </c>
      <c r="C237" s="22"/>
      <c r="D237" s="22"/>
      <c r="E237" s="22" t="s">
        <v>4</v>
      </c>
      <c r="F237" s="44">
        <v>938.05</v>
      </c>
      <c r="G237" s="12" t="s">
        <v>267</v>
      </c>
      <c r="H237" s="14" t="s">
        <v>268</v>
      </c>
    </row>
    <row r="238" spans="1:8" ht="24.95" customHeight="1" x14ac:dyDescent="0.2">
      <c r="A238" s="53" t="s">
        <v>269</v>
      </c>
      <c r="B238" s="53"/>
      <c r="C238" s="53"/>
      <c r="D238" s="53"/>
      <c r="E238" s="53"/>
      <c r="F238" s="45">
        <f>SUM(F237)</f>
        <v>938.05</v>
      </c>
      <c r="G238" s="32"/>
      <c r="H238" s="22"/>
    </row>
    <row r="239" spans="1:8" ht="24.95" customHeight="1" x14ac:dyDescent="0.2">
      <c r="A239" s="25" t="s">
        <v>479</v>
      </c>
      <c r="B239" s="16" t="s">
        <v>271</v>
      </c>
      <c r="C239" s="22"/>
      <c r="D239" s="22"/>
      <c r="E239" s="22" t="s">
        <v>4</v>
      </c>
      <c r="F239" s="44">
        <v>1037.48</v>
      </c>
      <c r="G239" s="12" t="s">
        <v>267</v>
      </c>
      <c r="H239" s="14" t="s">
        <v>268</v>
      </c>
    </row>
    <row r="240" spans="1:8" ht="24.95" customHeight="1" x14ac:dyDescent="0.2">
      <c r="A240" s="53" t="s">
        <v>272</v>
      </c>
      <c r="B240" s="53"/>
      <c r="C240" s="53"/>
      <c r="D240" s="53"/>
      <c r="E240" s="53"/>
      <c r="F240" s="45">
        <f>F239</f>
        <v>1037.48</v>
      </c>
      <c r="G240" s="32"/>
      <c r="H240" s="22"/>
    </row>
    <row r="241" spans="1:8" ht="24.95" customHeight="1" x14ac:dyDescent="0.2">
      <c r="A241" s="25" t="s">
        <v>480</v>
      </c>
      <c r="B241" s="31" t="s">
        <v>456</v>
      </c>
      <c r="C241" s="31"/>
      <c r="D241" s="31"/>
      <c r="E241" s="31" t="s">
        <v>4</v>
      </c>
      <c r="F241" s="46">
        <v>1194.44</v>
      </c>
      <c r="G241" s="47" t="s">
        <v>267</v>
      </c>
      <c r="H241" s="48" t="s">
        <v>268</v>
      </c>
    </row>
    <row r="242" spans="1:8" ht="24.95" customHeight="1" x14ac:dyDescent="0.2">
      <c r="A242" s="55" t="s">
        <v>457</v>
      </c>
      <c r="B242" s="56"/>
      <c r="C242" s="56"/>
      <c r="D242" s="56"/>
      <c r="E242" s="57"/>
      <c r="F242" s="49">
        <f>F241</f>
        <v>1194.44</v>
      </c>
      <c r="G242" s="50"/>
      <c r="H242" s="51"/>
    </row>
    <row r="243" spans="1:8" ht="24.95" customHeight="1" x14ac:dyDescent="0.2">
      <c r="A243" s="25" t="s">
        <v>481</v>
      </c>
      <c r="B243" s="31" t="s">
        <v>458</v>
      </c>
      <c r="C243" s="31"/>
      <c r="D243" s="31"/>
      <c r="E243" s="31" t="s">
        <v>4</v>
      </c>
      <c r="F243" s="46">
        <v>96.66</v>
      </c>
      <c r="G243" s="47" t="s">
        <v>267</v>
      </c>
      <c r="H243" s="48" t="s">
        <v>268</v>
      </c>
    </row>
    <row r="244" spans="1:8" ht="24.95" customHeight="1" x14ac:dyDescent="0.2">
      <c r="A244" s="55" t="s">
        <v>459</v>
      </c>
      <c r="B244" s="56"/>
      <c r="C244" s="56"/>
      <c r="D244" s="56"/>
      <c r="E244" s="57"/>
      <c r="F244" s="49">
        <f>F243</f>
        <v>96.66</v>
      </c>
      <c r="G244" s="50"/>
      <c r="H244" s="51"/>
    </row>
    <row r="245" spans="1:8" ht="24.95" customHeight="1" x14ac:dyDescent="0.2">
      <c r="A245" s="25" t="s">
        <v>482</v>
      </c>
      <c r="B245" s="16" t="s">
        <v>274</v>
      </c>
      <c r="C245" s="22"/>
      <c r="D245" s="22"/>
      <c r="E245" s="22" t="s">
        <v>4</v>
      </c>
      <c r="F245" s="44">
        <v>622.49</v>
      </c>
      <c r="G245" s="12" t="s">
        <v>267</v>
      </c>
      <c r="H245" s="14" t="s">
        <v>268</v>
      </c>
    </row>
    <row r="246" spans="1:8" ht="24.95" customHeight="1" x14ac:dyDescent="0.2">
      <c r="A246" s="53" t="s">
        <v>275</v>
      </c>
      <c r="B246" s="53"/>
      <c r="C246" s="53"/>
      <c r="D246" s="53"/>
      <c r="E246" s="53"/>
      <c r="F246" s="45">
        <f>SUM(F245)</f>
        <v>622.49</v>
      </c>
      <c r="G246" s="32"/>
      <c r="H246" s="22"/>
    </row>
    <row r="247" spans="1:8" ht="24.95" customHeight="1" x14ac:dyDescent="0.2">
      <c r="A247" s="25" t="s">
        <v>483</v>
      </c>
      <c r="B247" s="16" t="s">
        <v>276</v>
      </c>
      <c r="C247" s="22"/>
      <c r="D247" s="22"/>
      <c r="E247" s="22" t="s">
        <v>4</v>
      </c>
      <c r="F247" s="44">
        <v>261.82</v>
      </c>
      <c r="G247" s="12" t="s">
        <v>267</v>
      </c>
      <c r="H247" s="14" t="s">
        <v>277</v>
      </c>
    </row>
    <row r="248" spans="1:8" ht="24.95" customHeight="1" x14ac:dyDescent="0.2">
      <c r="A248" s="53" t="s">
        <v>278</v>
      </c>
      <c r="B248" s="53"/>
      <c r="C248" s="53"/>
      <c r="D248" s="53"/>
      <c r="E248" s="53"/>
      <c r="F248" s="45">
        <f>SUM(F247)</f>
        <v>261.82</v>
      </c>
      <c r="G248" s="32"/>
      <c r="H248" s="22"/>
    </row>
    <row r="249" spans="1:8" ht="24.95" customHeight="1" x14ac:dyDescent="0.25">
      <c r="A249" s="60" t="s">
        <v>289</v>
      </c>
      <c r="B249" s="60"/>
      <c r="C249" s="60"/>
      <c r="D249" s="60"/>
      <c r="E249" s="60"/>
      <c r="F249" s="20">
        <f>F11+F13+F15+F17+F19+F21+F23+F25+F28+F30+F32+F34+F36+F38+F40+F43+F45+F47+F49+F51+F54+F57+F59+F61+F63+F65+F68+F70+F72+F74+F78+F80+F82+F84+F87+F92+F94+F96+F99+F101+F103+F105+F108+F110+F112+F114+F116+F118+F120+F122+F124+F126+F128+F130+F132+F134+F137+F139+F141+F143+F145+F147+F149+F151+F153+F155+F157+F160+F162+F164+F166+F168+F170+F173+F175+F178+F180+F182+F185+F187+F189+F191+F195+F197+F199+F201+F203+F207+F209+F212+F214+F216+F218+F220+F222+F224+F226+F230+F232+F234+F236+F238+F240+F242+F244+F246+F248</f>
        <v>564589.50999999989</v>
      </c>
      <c r="G249" s="58"/>
      <c r="H249" s="59"/>
    </row>
    <row r="250" spans="1:8" ht="24.95" customHeight="1" x14ac:dyDescent="0.2"/>
    <row r="251" spans="1:8" ht="24.95" customHeight="1" x14ac:dyDescent="0.2"/>
    <row r="252" spans="1:8" ht="24.95" customHeight="1" x14ac:dyDescent="0.2"/>
    <row r="253" spans="1:8" ht="24.95" customHeight="1" x14ac:dyDescent="0.2"/>
  </sheetData>
  <autoFilter ref="A8:H249" xr:uid="{51295FB0-2C27-BB47-B563-184B370258DA}"/>
  <mergeCells count="112">
    <mergeCell ref="A236:E236"/>
    <mergeCell ref="A242:E242"/>
    <mergeCell ref="A244:E244"/>
    <mergeCell ref="A230:E230"/>
    <mergeCell ref="A101:E101"/>
    <mergeCell ref="A114:E114"/>
    <mergeCell ref="A118:E118"/>
    <mergeCell ref="A141:E141"/>
    <mergeCell ref="A145:E145"/>
    <mergeCell ref="A153:E153"/>
    <mergeCell ref="A157:E157"/>
    <mergeCell ref="A160:E160"/>
    <mergeCell ref="A166:E166"/>
    <mergeCell ref="A175:E175"/>
    <mergeCell ref="A178:E178"/>
    <mergeCell ref="A182:E182"/>
    <mergeCell ref="A187:E187"/>
    <mergeCell ref="A116:E116"/>
    <mergeCell ref="A112:E112"/>
    <mergeCell ref="A220:E220"/>
    <mergeCell ref="A222:E222"/>
    <mergeCell ref="A120:E120"/>
    <mergeCell ref="G249:H249"/>
    <mergeCell ref="A226:E226"/>
    <mergeCell ref="A189:E189"/>
    <mergeCell ref="A168:E168"/>
    <mergeCell ref="A170:E170"/>
    <mergeCell ref="A173:E173"/>
    <mergeCell ref="A180:E180"/>
    <mergeCell ref="A185:E185"/>
    <mergeCell ref="A249:E249"/>
    <mergeCell ref="A191:E191"/>
    <mergeCell ref="A195:E195"/>
    <mergeCell ref="A197:E197"/>
    <mergeCell ref="A201:E201"/>
    <mergeCell ref="A203:E203"/>
    <mergeCell ref="A207:E207"/>
    <mergeCell ref="A212:E212"/>
    <mergeCell ref="A216:E216"/>
    <mergeCell ref="A218:E218"/>
    <mergeCell ref="A224:E224"/>
    <mergeCell ref="A199:E199"/>
    <mergeCell ref="A209:E209"/>
    <mergeCell ref="A214:E214"/>
    <mergeCell ref="A232:E232"/>
    <mergeCell ref="A234:E234"/>
    <mergeCell ref="A65:E65"/>
    <mergeCell ref="A68:E68"/>
    <mergeCell ref="A238:E238"/>
    <mergeCell ref="A240:E240"/>
    <mergeCell ref="A246:E246"/>
    <mergeCell ref="A248:E248"/>
    <mergeCell ref="A122:E122"/>
    <mergeCell ref="A124:E124"/>
    <mergeCell ref="A126:E126"/>
    <mergeCell ref="A128:E128"/>
    <mergeCell ref="A130:E130"/>
    <mergeCell ref="A164:E164"/>
    <mergeCell ref="A132:E132"/>
    <mergeCell ref="A134:E134"/>
    <mergeCell ref="A137:E137"/>
    <mergeCell ref="A139:E139"/>
    <mergeCell ref="A143:E143"/>
    <mergeCell ref="A147:E147"/>
    <mergeCell ref="A149:E149"/>
    <mergeCell ref="A151:E151"/>
    <mergeCell ref="A155:E155"/>
    <mergeCell ref="A162:E162"/>
    <mergeCell ref="A70:E70"/>
    <mergeCell ref="A72:E72"/>
    <mergeCell ref="A74:E74"/>
    <mergeCell ref="A78:E78"/>
    <mergeCell ref="A99:E99"/>
    <mergeCell ref="A103:E103"/>
    <mergeCell ref="A105:E105"/>
    <mergeCell ref="A108:E108"/>
    <mergeCell ref="A110:E110"/>
    <mergeCell ref="A84:E84"/>
    <mergeCell ref="A80:E80"/>
    <mergeCell ref="A82:E82"/>
    <mergeCell ref="A87:E87"/>
    <mergeCell ref="A92:E92"/>
    <mergeCell ref="A94:E94"/>
    <mergeCell ref="A96:E96"/>
    <mergeCell ref="A51:E51"/>
    <mergeCell ref="A57:E57"/>
    <mergeCell ref="A59:E59"/>
    <mergeCell ref="A61:E61"/>
    <mergeCell ref="A54:E54"/>
    <mergeCell ref="A4:H4"/>
    <mergeCell ref="A5:H5"/>
    <mergeCell ref="A11:E11"/>
    <mergeCell ref="A63:E63"/>
    <mergeCell ref="A2:B2"/>
    <mergeCell ref="A13:E13"/>
    <mergeCell ref="A30:E30"/>
    <mergeCell ref="A32:E32"/>
    <mergeCell ref="A49:E49"/>
    <mergeCell ref="A21:E21"/>
    <mergeCell ref="A15:E15"/>
    <mergeCell ref="A23:E23"/>
    <mergeCell ref="A25:E25"/>
    <mergeCell ref="A28:E28"/>
    <mergeCell ref="A34:E34"/>
    <mergeCell ref="A36:E36"/>
    <mergeCell ref="A38:E38"/>
    <mergeCell ref="A40:E40"/>
    <mergeCell ref="A17:E17"/>
    <mergeCell ref="A19:E19"/>
    <mergeCell ref="A43:E43"/>
    <mergeCell ref="A45:E45"/>
    <mergeCell ref="A47:E47"/>
  </mergeCells>
  <phoneticPr fontId="6" type="noConversion"/>
  <pageMargins left="0.75" right="0.75" top="1" bottom="1" header="0.5" footer="0.5"/>
  <pageSetup paperSize="9" scale="46" orientation="portrait" r:id="rId1"/>
  <ignoredErrors>
    <ignoredError sqref="C217 C9:C10 G9 G12 C12 G16 C16 G18 C18 G20 C20 C29 C31 G41:G42 C41:C42 G46 C46 G48 C48 G50 C50 G55:G56 C55:C56 G58 C58 G71 C71 G75:G77 C75:C77 G97:G98 C97:C98 G102 C102 G106 C106:C107 G109 C109 G111 G115 C115 G123 G129 C129 G131 C131 G133 C133 G138 C138 C142 G146 G148 G150 C150 C161 G163 C163 G167 C167 G171:G172 C171:C172 G179 C179 G183:G184 C183:C184 G188 C188 C190 C192 G196 C196 G200 C200 G202 C202 G210:G211 C210:C211 C204:C206 G204:G205 G215 C215 G217:G219 G224 G237 G239 G245 G247 G52:G53 G161 G14 G22 G24 G26:G27 G29:G35 G37 G44 G60 G64 G66:G67 G69 G73 G79 G81 G88:G91 G93 G95 G100 G104 G113 G117 G121 G125 G127 G135:G136 G152 C154 G154 C156 G156 C158:C159 G158:G159 G165 G169 G174 G176:G177 G181 G186 G190 G194 G208 G213 G227:G233 G221 G241 G235 G62 G140:G144 G39 G85:G86 C194 G243 G198 G119 G83 G1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="140" zoomScaleNormal="140" workbookViewId="0">
      <selection activeCell="B8" sqref="B8:B16"/>
    </sheetView>
  </sheetViews>
  <sheetFormatPr defaultColWidth="8.85546875" defaultRowHeight="12.75" x14ac:dyDescent="0.2"/>
  <cols>
    <col min="1" max="1" width="30.7109375" customWidth="1"/>
    <col min="2" max="2" width="23" customWidth="1"/>
    <col min="3" max="3" width="22.42578125" customWidth="1"/>
    <col min="4" max="4" width="63.7109375" bestFit="1" customWidth="1"/>
    <col min="5" max="5" width="22.7109375" customWidth="1"/>
    <col min="6" max="6" width="12.28515625" customWidth="1"/>
  </cols>
  <sheetData>
    <row r="1" spans="1:8" x14ac:dyDescent="0.2">
      <c r="A1" s="21" t="s">
        <v>207</v>
      </c>
      <c r="B1" s="21"/>
      <c r="F1" s="5"/>
      <c r="G1" s="2"/>
    </row>
    <row r="2" spans="1:8" x14ac:dyDescent="0.2">
      <c r="A2" s="64" t="s">
        <v>208</v>
      </c>
      <c r="B2" s="64"/>
      <c r="F2" s="5"/>
      <c r="G2" s="2"/>
    </row>
    <row r="3" spans="1:8" x14ac:dyDescent="0.2">
      <c r="A3" s="3"/>
      <c r="F3" s="5"/>
      <c r="G3" s="2"/>
    </row>
    <row r="4" spans="1:8" x14ac:dyDescent="0.2">
      <c r="A4" s="54" t="s">
        <v>215</v>
      </c>
      <c r="B4" s="54"/>
      <c r="C4" s="54"/>
      <c r="D4" s="54"/>
      <c r="E4" s="7"/>
      <c r="F4" s="7"/>
      <c r="G4" s="7"/>
      <c r="H4" s="7"/>
    </row>
    <row r="5" spans="1:8" x14ac:dyDescent="0.2">
      <c r="A5" s="54" t="s">
        <v>449</v>
      </c>
      <c r="B5" s="54"/>
      <c r="C5" s="54"/>
      <c r="D5" s="54"/>
      <c r="E5" s="7"/>
      <c r="F5" s="7"/>
      <c r="G5" s="7"/>
      <c r="H5" s="7"/>
    </row>
    <row r="6" spans="1:8" x14ac:dyDescent="0.2">
      <c r="A6" s="3"/>
      <c r="F6" s="5"/>
      <c r="G6" s="2"/>
    </row>
    <row r="7" spans="1:8" ht="25.5" customHeight="1" x14ac:dyDescent="0.2">
      <c r="A7" s="8" t="s">
        <v>212</v>
      </c>
      <c r="B7" s="9" t="s">
        <v>290</v>
      </c>
      <c r="C7" s="61" t="s">
        <v>213</v>
      </c>
      <c r="D7" s="61"/>
    </row>
    <row r="8" spans="1:8" s="3" customFormat="1" ht="24.95" customHeight="1" x14ac:dyDescent="0.2">
      <c r="A8" s="10" t="s">
        <v>4</v>
      </c>
      <c r="B8" s="43">
        <v>1434923.28</v>
      </c>
      <c r="C8" s="12" t="s">
        <v>279</v>
      </c>
      <c r="D8" s="13" t="s">
        <v>281</v>
      </c>
    </row>
    <row r="9" spans="1:8" s="3" customFormat="1" ht="24.95" customHeight="1" x14ac:dyDescent="0.2">
      <c r="A9" s="10" t="s">
        <v>4</v>
      </c>
      <c r="B9" s="43">
        <v>11418.26</v>
      </c>
      <c r="C9" s="12" t="s">
        <v>286</v>
      </c>
      <c r="D9" s="13" t="s">
        <v>287</v>
      </c>
    </row>
    <row r="10" spans="1:8" ht="24.95" customHeight="1" x14ac:dyDescent="0.2">
      <c r="A10" s="10" t="s">
        <v>4</v>
      </c>
      <c r="B10" s="43">
        <v>212310.51</v>
      </c>
      <c r="C10" s="10">
        <v>3132</v>
      </c>
      <c r="D10" s="14" t="s">
        <v>280</v>
      </c>
    </row>
    <row r="11" spans="1:8" ht="24.95" customHeight="1" x14ac:dyDescent="0.2">
      <c r="A11" s="10" t="s">
        <v>4</v>
      </c>
      <c r="B11" s="43">
        <v>43630.62</v>
      </c>
      <c r="C11" s="10">
        <v>3212</v>
      </c>
      <c r="D11" s="14" t="s">
        <v>288</v>
      </c>
    </row>
    <row r="12" spans="1:8" ht="24.95" customHeight="1" x14ac:dyDescent="0.2">
      <c r="A12" s="10" t="s">
        <v>4</v>
      </c>
      <c r="B12" s="43">
        <v>1010.66</v>
      </c>
      <c r="C12" s="10">
        <v>3291</v>
      </c>
      <c r="D12" s="14" t="s">
        <v>282</v>
      </c>
    </row>
    <row r="13" spans="1:8" ht="24.95" customHeight="1" x14ac:dyDescent="0.2">
      <c r="A13" s="10" t="s">
        <v>4</v>
      </c>
      <c r="B13" s="43">
        <v>468.32</v>
      </c>
      <c r="C13" s="28">
        <v>3241</v>
      </c>
      <c r="D13" s="15" t="s">
        <v>283</v>
      </c>
    </row>
    <row r="14" spans="1:8" ht="24.95" customHeight="1" x14ac:dyDescent="0.2">
      <c r="A14" s="10" t="s">
        <v>4</v>
      </c>
      <c r="B14" s="43">
        <v>39.56</v>
      </c>
      <c r="C14" s="28">
        <v>3211</v>
      </c>
      <c r="D14" s="16" t="s">
        <v>450</v>
      </c>
    </row>
    <row r="15" spans="1:8" ht="24.95" customHeight="1" x14ac:dyDescent="0.2">
      <c r="A15" s="10" t="s">
        <v>4</v>
      </c>
      <c r="B15" s="43">
        <v>11.1</v>
      </c>
      <c r="C15" s="28">
        <v>3239</v>
      </c>
      <c r="D15" s="16" t="s">
        <v>201</v>
      </c>
    </row>
    <row r="16" spans="1:8" ht="24.95" customHeight="1" x14ac:dyDescent="0.2">
      <c r="A16" s="10" t="s">
        <v>4</v>
      </c>
      <c r="B16" s="43">
        <v>34</v>
      </c>
      <c r="C16" s="28">
        <v>3299</v>
      </c>
      <c r="D16" s="31" t="s">
        <v>26</v>
      </c>
    </row>
    <row r="17" spans="1:4" ht="54.75" customHeight="1" x14ac:dyDescent="0.25">
      <c r="A17" s="19" t="s">
        <v>291</v>
      </c>
      <c r="B17" s="20">
        <f>SUM(B8:B16)</f>
        <v>1703846.3100000003</v>
      </c>
      <c r="C17" s="62"/>
      <c r="D17" s="63"/>
    </row>
    <row r="18" spans="1:4" ht="24.95" customHeight="1" x14ac:dyDescent="0.2">
      <c r="C18" s="3"/>
    </row>
    <row r="19" spans="1:4" ht="24.95" customHeight="1" x14ac:dyDescent="0.2">
      <c r="C19" s="3"/>
    </row>
    <row r="20" spans="1:4" x14ac:dyDescent="0.2">
      <c r="C20" s="3"/>
    </row>
  </sheetData>
  <mergeCells count="5">
    <mergeCell ref="C7:D7"/>
    <mergeCell ref="A4:D4"/>
    <mergeCell ref="A5:D5"/>
    <mergeCell ref="C17:D17"/>
    <mergeCell ref="A2:B2"/>
  </mergeCells>
  <pageMargins left="0.7" right="0.7" top="0.75" bottom="0.75" header="0.3" footer="0.3"/>
  <ignoredErrors>
    <ignoredError sqref="C8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FINANCIJ6</cp:lastModifiedBy>
  <dcterms:created xsi:type="dcterms:W3CDTF">2024-02-14T21:00:37Z</dcterms:created>
  <dcterms:modified xsi:type="dcterms:W3CDTF">2024-03-20T06:27:31Z</dcterms:modified>
</cp:coreProperties>
</file>