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/>
  </bookViews>
  <sheets>
    <sheet name="Troškovnik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5" i="1"/>
  <c r="F53" i="1"/>
  <c r="F48" i="1"/>
  <c r="F38" i="1"/>
  <c r="F51" i="1"/>
  <c r="F50" i="1"/>
  <c r="F49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52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9" i="1"/>
  <c r="F28" i="1" l="1"/>
</calcChain>
</file>

<file path=xl/sharedStrings.xml><?xml version="1.0" encoding="utf-8"?>
<sst xmlns="http://schemas.openxmlformats.org/spreadsheetml/2006/main" count="147" uniqueCount="87">
  <si>
    <t>kpl</t>
  </si>
  <si>
    <t>kom</t>
  </si>
  <si>
    <t>2.</t>
  </si>
  <si>
    <t>1.</t>
  </si>
  <si>
    <t>3.</t>
  </si>
  <si>
    <t>4.</t>
  </si>
  <si>
    <t>5.</t>
  </si>
  <si>
    <t>6.</t>
  </si>
  <si>
    <t>7.</t>
  </si>
  <si>
    <t>8.</t>
  </si>
  <si>
    <t>m</t>
  </si>
  <si>
    <t>10.</t>
  </si>
  <si>
    <t>11.</t>
  </si>
  <si>
    <t>12.</t>
  </si>
  <si>
    <t>13.</t>
  </si>
  <si>
    <t>14.</t>
  </si>
  <si>
    <t>15.</t>
  </si>
  <si>
    <t>16.</t>
  </si>
  <si>
    <t xml:space="preserve">PRESPOJNI (PATCH) KABEL CAT6A 2XRJ45 LSZH, 500MHz, 1m </t>
  </si>
  <si>
    <t>17.</t>
  </si>
  <si>
    <t xml:space="preserve">PRESPOJNI (PATCH) KABEL CAT6A 2XRJ45 LSZH, 500MHz, 2m </t>
  </si>
  <si>
    <t xml:space="preserve">PRESPOJNI (PATCH) KABEL CAT6A 2XRJ45 LSZH, 500MHz, 3m </t>
  </si>
  <si>
    <t>FO PRESPOJNI (PATCH) KABEL SM 9/125µ DUPLEX 2XLC  1m</t>
  </si>
  <si>
    <t>Montaža strujne letva u komunikacijski ormar</t>
  </si>
  <si>
    <t>Montaža horizontalnih vodilica kablova za komunikacijski ormar</t>
  </si>
  <si>
    <t>Montaža instalacijskih PVC kabelskih kanala  LHD40x20</t>
  </si>
  <si>
    <t>Montaža instalacijskih PVC kabelskih kanala  LHD40x40</t>
  </si>
  <si>
    <t>Montaža instalacijskih PVC kabelskih kanala  LHD100X60</t>
  </si>
  <si>
    <t>9.</t>
  </si>
  <si>
    <t>Označavanje UTP razvoda tiskanim naljepnicama prema definiciji</t>
  </si>
  <si>
    <t>PVC INSTALACIJSKI KABELSKI KANAL S POKLOPCEM LHD40X20 (KOPOS)</t>
  </si>
  <si>
    <t>PVC INSTALACIJSKI KABELSKI KANAL S POKLOPCEM LHD40X40 (KOPOS)</t>
  </si>
  <si>
    <t>PVC INSTALACIJSKI KABELSKI KANAL S POKLOPCEM LHD100X60 (KOPOS)</t>
  </si>
  <si>
    <t>FO spojnica (coupler) SM 9/125µ za LC duplex</t>
  </si>
  <si>
    <t>FO završetak (pigtail) sa LC konektorom SM 9/125µ</t>
  </si>
  <si>
    <t>FO splice kazeta za zaštitu FO spojeva za FO ladicu</t>
  </si>
  <si>
    <t xml:space="preserve">FO cjevčica za zaštitu FO spoja </t>
  </si>
  <si>
    <t>18.</t>
  </si>
  <si>
    <t>Montaža ladica/polica  za komunikacijski ormar</t>
  </si>
  <si>
    <t>19.</t>
  </si>
  <si>
    <t>Označavanje FO razvoda tiskanim naljepnicama prema definiciji</t>
  </si>
  <si>
    <t>PVC INSTALACIJSKI KABELSKI KANAL S POKLOPCEM LHD60X40 (KOPOS)</t>
  </si>
  <si>
    <t>Montaža instalacijskih PVC kabelskih kanala  LHD60x40</t>
  </si>
  <si>
    <t>Iznos PDV-a 25%:</t>
  </si>
  <si>
    <t>Ukupna vrijednost ponude s PDV-om:</t>
  </si>
  <si>
    <t>19" MODULARNI RAZVODNI (PATCH) PANEL  ZA UTP RAZVOD
19" 1U razvodni panel za Keystone priključnice sa 24 mjesta</t>
  </si>
  <si>
    <t>KEYSTONE MODULARNA PRIKLJUČNICA CAT6A  (DIGITUS ILI SCHRACK)
modularni UTP Cat6A Keystone priključak sa RJ45 konektorom</t>
  </si>
  <si>
    <t xml:space="preserve">NADŽBUKNA ZIDNA UTIČNICA ZA KEYSTONE (DIGITUS ILI SCHRACK)
jednostruka zidna utičnica za nadžbuknu montažu
KEYSTONE Cat6A priključka, komplet sa okvirom </t>
  </si>
  <si>
    <t>INSTALACIJSKI U/UTP KABEL CAT6A (DIGITUS ILI SCHRACK) 305m kutija 
U/UTP kabel Cat.6a, 4x2xAWG23/1, 500MHz, u kutiji 305m PoE support</t>
  </si>
  <si>
    <t>INSTALACIJSKI MREŽNI FO KABEL SM 9/125µ OS2 8NITI (DIGITUS)
instalacijski svjetlovodni kabel 8 niti SM 9/125µ LSZH
zaštita od glodavaca bez metala</t>
  </si>
  <si>
    <t>ZIDNI KOMUNIKACIJSKI MREŽNI ORMAR SA PRIBOROM 9U
19" komunikacijski samostojeći ormar 9U š:600Xd:600Xv:500mm
set ključeva i brava za sigurnosno zatvarnje ormara
set za uzmljenje ormara i M6 kavezne matice i vijci
19" strujna letva 220/7 šuko priključci + prekidač + zaštita 1kom
19" 1U horizontalna vodilica kablova sa 5 prstenova x 2 kom
19" 1U fiksna polica za ormar dubine 600</t>
  </si>
  <si>
    <t>19" FO OPTIČKA RAZVODNA LADICA ZA KOMUNIKACIJSKI ORMAR
19" 1U metalna FO ladica sa 12XLC duplex priključaka</t>
  </si>
  <si>
    <t>Mjera</t>
  </si>
  <si>
    <t>Ukupno</t>
  </si>
  <si>
    <t>Jed. cijena</t>
  </si>
  <si>
    <t>RB</t>
  </si>
  <si>
    <t>Radovi na montaži zidnih komunikacijskih mrežnih ormara
sa priborom, izvođenje uzemljenja</t>
  </si>
  <si>
    <t>Polaganje instalacijskog UTP mrežnog kabela</t>
  </si>
  <si>
    <t>Polaganje instalacijskog FO kabela</t>
  </si>
  <si>
    <t>Terminiranje UTP razvoda, montaža KEYSTONE CAT6A priključnica
i montaža priključnica u razvodne (patch) panele</t>
  </si>
  <si>
    <t>Montaža 19" 1U razvodnih panela sa Keystone priključnica 
u komunikacijski ormar</t>
  </si>
  <si>
    <t>Montaža i terminiranje nadžbuknih zidnih utičnica 
spajanje KEYSTONE Cat6A priključnica i montaža u zidnu utičnicu</t>
  </si>
  <si>
    <t>Terminiranje FO razvoda i montaža  FO razvodnih ladica 
u komunikacijski ormar. Fusion splice terminiranje LC završecima
Montaža FO spojnica (coupler) SM 9/125µ za LC duplex  x 4kom
Montaža FO završetaka (pigtail) sa LC konektorom SM 9/125µ x 8kom
Montaža FO splice kazeta za zaštitu FO spojeva za FO ladicu x 1kom</t>
  </si>
  <si>
    <t>Građevinski i stolarski radovi prema potrebama mrežnog
razvoda. Strojno izrezivanje otvora u zidu, stropu, podu ili po 
potrebi ručno oblikovanje proboja. Demontaža i ponovna montaža
dvostrukih plafona. Svi ostali nespecificirani radovi prema 
potrebama mrežnog razvoda.</t>
  </si>
  <si>
    <t>Čišćenje prostora nakon instalacije te možebitna sanacija sitnih 
oštećenja nastalih prilikom instalacije razvoda</t>
  </si>
  <si>
    <t>Izrada izvedbene dokumentacije cjelovitog mrežnog razvoda 
i instalacije i isporuka u elektronskom obliku</t>
  </si>
  <si>
    <t>SPECIJALNA BOLNICA ZA  MEDICINSKU REHABILITACIJU KRAPINSKE TOPLICE</t>
  </si>
  <si>
    <t>______________________________________</t>
  </si>
  <si>
    <t>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</si>
  <si>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</si>
  <si>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</si>
  <si>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</si>
  <si>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</si>
  <si>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Radovi na montaži pasivne mrežne opreme u objektu NBO, evidencijski broj nabave: 05-42/64-2026</t>
  </si>
  <si>
    <t>I. Pasivna mrežna oprema</t>
  </si>
  <si>
    <t>I. Pasivna mrežna oprema ukupno:</t>
  </si>
  <si>
    <t>II. Radovi pasivna mrežna oprema</t>
  </si>
  <si>
    <t>II. Radovi pasivna mrežna oprema ukupno:</t>
  </si>
  <si>
    <t>Okvirna kol.</t>
  </si>
  <si>
    <t>Mjerenje i certificiranje UTP Cat6A razvoda prema  norme EN 50346 (IEC 61835) uz obradu rezultata te dostava certifikata svake UTP linije u elektronskom obliku</t>
  </si>
  <si>
    <t>Mjerenje i certificiranje FO razvoda  EN 61280 (IEC 61280) uz obradu rezultata te dostava certifikata svake FO linije u elektronskom obliku</t>
  </si>
  <si>
    <t>paušal</t>
  </si>
  <si>
    <t>20.</t>
  </si>
  <si>
    <t>21.</t>
  </si>
  <si>
    <t>_____________________________________</t>
  </si>
  <si>
    <t>Ukupna vrijednost ponude (I. - II.) bez PDV-a:</t>
  </si>
  <si>
    <r>
      <t xml:space="preserve">TROŠKOVNIK - </t>
    </r>
    <r>
      <rPr>
        <b/>
        <sz val="11"/>
        <color rgb="FFFF0000"/>
        <rFont val="Calibri"/>
        <family val="2"/>
        <charset val="238"/>
      </rPr>
      <t>I. Izmjena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</si>
</sst>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6" fillId="0" borderId="2" xfId="0" applyFont="1" applyFill="1" applyBorder="1"/>
    <xf numFmtId="0" fontId="2" fillId="0" borderId="0" xfId="0" applyFont="1" applyAlignment="1">
      <alignment horizontal="right" indent="6"/>
    </xf>
    <xf numFmtId="0" fontId="7" fillId="0" borderId="0" xfId="0" applyFont="1"/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/>
    <xf numFmtId="0" fontId="1" fillId="0" borderId="0" xfId="0" applyFont="1"/>
    <xf numFmtId="164" fontId="2" fillId="0" borderId="1" xfId="0" applyNumberFormat="1" applyFont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B55" sqref="B55:E55"/>
    </sheetView>
  </sheetViews>
  <sheetFormatPr defaultRowHeight="12.75" x14ac:dyDescent="0.2"/>
  <cols>
    <col min="1" max="1" width="3" style="8" customWidth="1"/>
    <col min="2" max="2" width="58.140625" style="8" bestFit="1" customWidth="1"/>
    <col min="3" max="3" width="6.28515625" style="9" customWidth="1"/>
    <col min="4" max="4" width="9.5703125" style="9" customWidth="1"/>
    <col min="5" max="5" width="10.85546875" style="10" customWidth="1"/>
    <col min="6" max="6" width="12.28515625" style="10" customWidth="1"/>
    <col min="7" max="16384" width="9.140625" style="8"/>
  </cols>
  <sheetData>
    <row r="1" spans="1:6" ht="14.25" customHeight="1" x14ac:dyDescent="0.2"/>
    <row r="2" spans="1:6" ht="14.25" customHeight="1" x14ac:dyDescent="0.25">
      <c r="A2" s="16" t="s">
        <v>66</v>
      </c>
    </row>
    <row r="3" spans="1:6" ht="14.25" customHeight="1" x14ac:dyDescent="0.25">
      <c r="A3" s="16"/>
    </row>
    <row r="4" spans="1:6" ht="14.25" customHeight="1" x14ac:dyDescent="0.25">
      <c r="A4" s="16" t="s">
        <v>73</v>
      </c>
    </row>
    <row r="5" spans="1:6" ht="14.25" customHeight="1" x14ac:dyDescent="0.25">
      <c r="A5" s="16"/>
    </row>
    <row r="6" spans="1:6" ht="14.25" customHeight="1" x14ac:dyDescent="0.25">
      <c r="A6" s="38" t="s">
        <v>86</v>
      </c>
      <c r="B6" s="38"/>
      <c r="C6" s="38"/>
      <c r="D6" s="38"/>
      <c r="E6" s="38"/>
      <c r="F6" s="38"/>
    </row>
    <row r="7" spans="1:6" ht="14.25" customHeight="1" x14ac:dyDescent="0.2"/>
    <row r="8" spans="1:6" s="4" customFormat="1" ht="23.25" customHeight="1" x14ac:dyDescent="0.25">
      <c r="A8" s="11" t="s">
        <v>55</v>
      </c>
      <c r="B8" s="12" t="s">
        <v>74</v>
      </c>
      <c r="C8" s="11" t="s">
        <v>52</v>
      </c>
      <c r="D8" s="23" t="s">
        <v>78</v>
      </c>
      <c r="E8" s="13" t="s">
        <v>54</v>
      </c>
      <c r="F8" s="13" t="s">
        <v>53</v>
      </c>
    </row>
    <row r="9" spans="1:6" s="4" customFormat="1" ht="30" customHeight="1" x14ac:dyDescent="0.25">
      <c r="A9" s="5" t="s">
        <v>3</v>
      </c>
      <c r="B9" s="6" t="s">
        <v>45</v>
      </c>
      <c r="C9" s="3" t="s">
        <v>1</v>
      </c>
      <c r="D9" s="3">
        <v>5</v>
      </c>
      <c r="E9" s="7"/>
      <c r="F9" s="7">
        <f>E9*D9</f>
        <v>0</v>
      </c>
    </row>
    <row r="10" spans="1:6" s="4" customFormat="1" ht="30" customHeight="1" x14ac:dyDescent="0.25">
      <c r="A10" s="5" t="s">
        <v>2</v>
      </c>
      <c r="B10" s="6" t="s">
        <v>46</v>
      </c>
      <c r="C10" s="3" t="s">
        <v>1</v>
      </c>
      <c r="D10" s="3">
        <v>160</v>
      </c>
      <c r="E10" s="7"/>
      <c r="F10" s="7">
        <f t="shared" ref="F10:F27" si="0">E10*D10</f>
        <v>0</v>
      </c>
    </row>
    <row r="11" spans="1:6" s="4" customFormat="1" ht="39.950000000000003" customHeight="1" x14ac:dyDescent="0.25">
      <c r="A11" s="5" t="s">
        <v>4</v>
      </c>
      <c r="B11" s="6" t="s">
        <v>47</v>
      </c>
      <c r="C11" s="3" t="s">
        <v>1</v>
      </c>
      <c r="D11" s="3">
        <v>80</v>
      </c>
      <c r="E11" s="7"/>
      <c r="F11" s="7">
        <f t="shared" si="0"/>
        <v>0</v>
      </c>
    </row>
    <row r="12" spans="1:6" s="4" customFormat="1" ht="30" customHeight="1" x14ac:dyDescent="0.25">
      <c r="A12" s="5" t="s">
        <v>5</v>
      </c>
      <c r="B12" s="6" t="s">
        <v>48</v>
      </c>
      <c r="C12" s="3" t="s">
        <v>1</v>
      </c>
      <c r="D12" s="3">
        <v>15</v>
      </c>
      <c r="E12" s="7"/>
      <c r="F12" s="7">
        <f t="shared" si="0"/>
        <v>0</v>
      </c>
    </row>
    <row r="13" spans="1:6" s="4" customFormat="1" ht="39.950000000000003" customHeight="1" x14ac:dyDescent="0.25">
      <c r="A13" s="5" t="s">
        <v>6</v>
      </c>
      <c r="B13" s="6" t="s">
        <v>49</v>
      </c>
      <c r="C13" s="3" t="s">
        <v>10</v>
      </c>
      <c r="D13" s="3">
        <v>400</v>
      </c>
      <c r="E13" s="7"/>
      <c r="F13" s="7">
        <f t="shared" si="0"/>
        <v>0</v>
      </c>
    </row>
    <row r="14" spans="1:6" s="4" customFormat="1" ht="15" customHeight="1" x14ac:dyDescent="0.25">
      <c r="A14" s="5" t="s">
        <v>7</v>
      </c>
      <c r="B14" s="5" t="s">
        <v>30</v>
      </c>
      <c r="C14" s="3" t="s">
        <v>10</v>
      </c>
      <c r="D14" s="3">
        <v>784</v>
      </c>
      <c r="E14" s="7"/>
      <c r="F14" s="7">
        <f t="shared" si="0"/>
        <v>0</v>
      </c>
    </row>
    <row r="15" spans="1:6" s="4" customFormat="1" ht="15" customHeight="1" x14ac:dyDescent="0.25">
      <c r="A15" s="5" t="s">
        <v>8</v>
      </c>
      <c r="B15" s="5" t="s">
        <v>31</v>
      </c>
      <c r="C15" s="3" t="s">
        <v>10</v>
      </c>
      <c r="D15" s="3">
        <v>330</v>
      </c>
      <c r="E15" s="7"/>
      <c r="F15" s="7">
        <f t="shared" si="0"/>
        <v>0</v>
      </c>
    </row>
    <row r="16" spans="1:6" s="4" customFormat="1" ht="15" customHeight="1" x14ac:dyDescent="0.25">
      <c r="A16" s="5" t="s">
        <v>9</v>
      </c>
      <c r="B16" s="5" t="s">
        <v>41</v>
      </c>
      <c r="C16" s="3" t="s">
        <v>10</v>
      </c>
      <c r="D16" s="3">
        <v>100</v>
      </c>
      <c r="E16" s="7"/>
      <c r="F16" s="7">
        <f t="shared" si="0"/>
        <v>0</v>
      </c>
    </row>
    <row r="17" spans="1:9" s="4" customFormat="1" ht="15" customHeight="1" x14ac:dyDescent="0.25">
      <c r="A17" s="5" t="s">
        <v>28</v>
      </c>
      <c r="B17" s="5" t="s">
        <v>32</v>
      </c>
      <c r="C17" s="3" t="s">
        <v>10</v>
      </c>
      <c r="D17" s="3">
        <v>10</v>
      </c>
      <c r="E17" s="7"/>
      <c r="F17" s="7">
        <f t="shared" si="0"/>
        <v>0</v>
      </c>
    </row>
    <row r="18" spans="1:9" s="4" customFormat="1" ht="15" customHeight="1" x14ac:dyDescent="0.25">
      <c r="A18" s="5" t="s">
        <v>11</v>
      </c>
      <c r="B18" s="5" t="s">
        <v>18</v>
      </c>
      <c r="C18" s="3" t="s">
        <v>1</v>
      </c>
      <c r="D18" s="3">
        <v>80</v>
      </c>
      <c r="E18" s="7"/>
      <c r="F18" s="7">
        <f t="shared" si="0"/>
        <v>0</v>
      </c>
    </row>
    <row r="19" spans="1:9" s="4" customFormat="1" ht="15" customHeight="1" x14ac:dyDescent="0.25">
      <c r="A19" s="5" t="s">
        <v>12</v>
      </c>
      <c r="B19" s="5" t="s">
        <v>20</v>
      </c>
      <c r="C19" s="3" t="s">
        <v>1</v>
      </c>
      <c r="D19" s="3">
        <v>70</v>
      </c>
      <c r="E19" s="7"/>
      <c r="F19" s="7">
        <f t="shared" si="0"/>
        <v>0</v>
      </c>
    </row>
    <row r="20" spans="1:9" s="4" customFormat="1" ht="15" customHeight="1" x14ac:dyDescent="0.25">
      <c r="A20" s="5" t="s">
        <v>13</v>
      </c>
      <c r="B20" s="5" t="s">
        <v>21</v>
      </c>
      <c r="C20" s="3" t="s">
        <v>1</v>
      </c>
      <c r="D20" s="3">
        <v>10</v>
      </c>
      <c r="E20" s="7"/>
      <c r="F20" s="7">
        <f t="shared" si="0"/>
        <v>0</v>
      </c>
    </row>
    <row r="21" spans="1:9" s="4" customFormat="1" ht="15" customHeight="1" x14ac:dyDescent="0.25">
      <c r="A21" s="5" t="s">
        <v>14</v>
      </c>
      <c r="B21" s="5" t="s">
        <v>22</v>
      </c>
      <c r="C21" s="3" t="s">
        <v>1</v>
      </c>
      <c r="D21" s="3">
        <v>6</v>
      </c>
      <c r="E21" s="7"/>
      <c r="F21" s="7">
        <f t="shared" si="0"/>
        <v>0</v>
      </c>
    </row>
    <row r="22" spans="1:9" s="4" customFormat="1" ht="95.25" customHeight="1" x14ac:dyDescent="0.25">
      <c r="A22" s="5" t="s">
        <v>15</v>
      </c>
      <c r="B22" s="6" t="s">
        <v>50</v>
      </c>
      <c r="C22" s="3" t="s">
        <v>0</v>
      </c>
      <c r="D22" s="3">
        <v>5</v>
      </c>
      <c r="E22" s="7"/>
      <c r="F22" s="7">
        <f t="shared" si="0"/>
        <v>0</v>
      </c>
    </row>
    <row r="23" spans="1:9" s="4" customFormat="1" ht="30" customHeight="1" x14ac:dyDescent="0.25">
      <c r="A23" s="5" t="s">
        <v>16</v>
      </c>
      <c r="B23" s="6" t="s">
        <v>51</v>
      </c>
      <c r="C23" s="3" t="s">
        <v>1</v>
      </c>
      <c r="D23" s="3">
        <v>8</v>
      </c>
      <c r="E23" s="7"/>
      <c r="F23" s="7">
        <f t="shared" si="0"/>
        <v>0</v>
      </c>
    </row>
    <row r="24" spans="1:9" s="4" customFormat="1" ht="15" customHeight="1" x14ac:dyDescent="0.25">
      <c r="A24" s="5" t="s">
        <v>17</v>
      </c>
      <c r="B24" s="5" t="s">
        <v>33</v>
      </c>
      <c r="C24" s="3" t="s">
        <v>1</v>
      </c>
      <c r="D24" s="3">
        <v>40</v>
      </c>
      <c r="E24" s="7"/>
      <c r="F24" s="7">
        <f t="shared" si="0"/>
        <v>0</v>
      </c>
    </row>
    <row r="25" spans="1:9" s="4" customFormat="1" ht="15" customHeight="1" x14ac:dyDescent="0.25">
      <c r="A25" s="5" t="s">
        <v>19</v>
      </c>
      <c r="B25" s="5" t="s">
        <v>34</v>
      </c>
      <c r="C25" s="3" t="s">
        <v>1</v>
      </c>
      <c r="D25" s="3">
        <v>80</v>
      </c>
      <c r="E25" s="7"/>
      <c r="F25" s="7">
        <f t="shared" si="0"/>
        <v>0</v>
      </c>
    </row>
    <row r="26" spans="1:9" s="4" customFormat="1" ht="15" customHeight="1" x14ac:dyDescent="0.25">
      <c r="A26" s="5" t="s">
        <v>37</v>
      </c>
      <c r="B26" s="5" t="s">
        <v>36</v>
      </c>
      <c r="C26" s="3" t="s">
        <v>1</v>
      </c>
      <c r="D26" s="3">
        <v>100</v>
      </c>
      <c r="E26" s="7"/>
      <c r="F26" s="7">
        <f t="shared" si="0"/>
        <v>0</v>
      </c>
    </row>
    <row r="27" spans="1:9" s="4" customFormat="1" ht="15" customHeight="1" x14ac:dyDescent="0.25">
      <c r="A27" s="5" t="s">
        <v>39</v>
      </c>
      <c r="B27" s="5" t="s">
        <v>35</v>
      </c>
      <c r="C27" s="3" t="s">
        <v>1</v>
      </c>
      <c r="D27" s="3">
        <v>8</v>
      </c>
      <c r="E27" s="7"/>
      <c r="F27" s="7">
        <f t="shared" si="0"/>
        <v>0</v>
      </c>
    </row>
    <row r="28" spans="1:9" s="4" customFormat="1" ht="23.25" customHeight="1" x14ac:dyDescent="0.25">
      <c r="A28" s="30"/>
      <c r="B28" s="37" t="s">
        <v>75</v>
      </c>
      <c r="C28" s="37"/>
      <c r="D28" s="37"/>
      <c r="E28" s="37"/>
      <c r="F28" s="14">
        <f>SUM(F9:F27)</f>
        <v>0</v>
      </c>
    </row>
    <row r="29" spans="1:9" s="27" customFormat="1" ht="23.25" customHeight="1" x14ac:dyDescent="0.25">
      <c r="B29" s="28"/>
      <c r="C29" s="28"/>
      <c r="D29" s="28"/>
      <c r="E29" s="28"/>
      <c r="F29" s="29"/>
    </row>
    <row r="30" spans="1:9" s="2" customFormat="1" ht="23.25" customHeight="1" x14ac:dyDescent="0.25">
      <c r="A30" s="11" t="s">
        <v>55</v>
      </c>
      <c r="B30" s="12" t="s">
        <v>76</v>
      </c>
      <c r="C30" s="11" t="s">
        <v>52</v>
      </c>
      <c r="D30" s="23" t="s">
        <v>78</v>
      </c>
      <c r="E30" s="13" t="s">
        <v>54</v>
      </c>
      <c r="F30" s="13" t="s">
        <v>53</v>
      </c>
      <c r="I30" s="15"/>
    </row>
    <row r="31" spans="1:9" s="2" customFormat="1" ht="30" customHeight="1" x14ac:dyDescent="0.25">
      <c r="A31" s="25" t="s">
        <v>3</v>
      </c>
      <c r="B31" s="24" t="s">
        <v>56</v>
      </c>
      <c r="C31" s="31" t="s">
        <v>1</v>
      </c>
      <c r="D31" s="25">
        <v>5</v>
      </c>
      <c r="E31" s="26"/>
      <c r="F31" s="26">
        <f t="shared" ref="F31:F51" si="1">E31*D31</f>
        <v>0</v>
      </c>
    </row>
    <row r="32" spans="1:9" s="2" customFormat="1" ht="15" customHeight="1" x14ac:dyDescent="0.25">
      <c r="A32" s="25" t="s">
        <v>2</v>
      </c>
      <c r="B32" s="25" t="s">
        <v>23</v>
      </c>
      <c r="C32" s="31" t="s">
        <v>1</v>
      </c>
      <c r="D32" s="25">
        <v>5</v>
      </c>
      <c r="E32" s="26"/>
      <c r="F32" s="26">
        <f t="shared" si="1"/>
        <v>0</v>
      </c>
    </row>
    <row r="33" spans="1:14" s="2" customFormat="1" ht="15" customHeight="1" x14ac:dyDescent="0.25">
      <c r="A33" s="25" t="s">
        <v>4</v>
      </c>
      <c r="B33" s="25" t="s">
        <v>24</v>
      </c>
      <c r="C33" s="31" t="s">
        <v>1</v>
      </c>
      <c r="D33" s="25">
        <v>10</v>
      </c>
      <c r="E33" s="26"/>
      <c r="F33" s="26">
        <f t="shared" si="1"/>
        <v>0</v>
      </c>
    </row>
    <row r="34" spans="1:14" s="2" customFormat="1" ht="15" customHeight="1" x14ac:dyDescent="0.25">
      <c r="A34" s="25" t="s">
        <v>5</v>
      </c>
      <c r="B34" s="25" t="s">
        <v>38</v>
      </c>
      <c r="C34" s="31" t="s">
        <v>1</v>
      </c>
      <c r="D34" s="25">
        <v>5</v>
      </c>
      <c r="E34" s="26"/>
      <c r="F34" s="26">
        <f t="shared" si="1"/>
        <v>0</v>
      </c>
    </row>
    <row r="35" spans="1:14" s="2" customFormat="1" ht="15" customHeight="1" x14ac:dyDescent="0.25">
      <c r="A35" s="25" t="s">
        <v>6</v>
      </c>
      <c r="B35" s="25" t="s">
        <v>57</v>
      </c>
      <c r="C35" s="31" t="s">
        <v>10</v>
      </c>
      <c r="D35" s="25">
        <v>4575</v>
      </c>
      <c r="E35" s="26"/>
      <c r="F35" s="26">
        <f t="shared" si="1"/>
        <v>0</v>
      </c>
    </row>
    <row r="36" spans="1:14" s="2" customFormat="1" ht="15" customHeight="1" x14ac:dyDescent="0.25">
      <c r="A36" s="25" t="s">
        <v>7</v>
      </c>
      <c r="B36" s="25" t="s">
        <v>58</v>
      </c>
      <c r="C36" s="31" t="s">
        <v>10</v>
      </c>
      <c r="D36" s="25">
        <v>400</v>
      </c>
      <c r="E36" s="26"/>
      <c r="F36" s="26">
        <f t="shared" si="1"/>
        <v>0</v>
      </c>
    </row>
    <row r="37" spans="1:14" s="2" customFormat="1" ht="15" customHeight="1" x14ac:dyDescent="0.25">
      <c r="A37" s="25" t="s">
        <v>8</v>
      </c>
      <c r="B37" s="25" t="s">
        <v>25</v>
      </c>
      <c r="C37" s="31" t="s">
        <v>10</v>
      </c>
      <c r="D37" s="25">
        <v>784</v>
      </c>
      <c r="E37" s="26"/>
      <c r="F37" s="26">
        <f t="shared" si="1"/>
        <v>0</v>
      </c>
    </row>
    <row r="38" spans="1:14" s="2" customFormat="1" ht="15" customHeight="1" x14ac:dyDescent="0.25">
      <c r="A38" s="25" t="s">
        <v>9</v>
      </c>
      <c r="B38" s="25" t="s">
        <v>26</v>
      </c>
      <c r="C38" s="31" t="s">
        <v>10</v>
      </c>
      <c r="D38" s="25">
        <v>330</v>
      </c>
      <c r="E38" s="26"/>
      <c r="F38" s="26">
        <f>E38*D38</f>
        <v>0</v>
      </c>
    </row>
    <row r="39" spans="1:14" s="2" customFormat="1" ht="15" customHeight="1" x14ac:dyDescent="0.25">
      <c r="A39" s="25" t="s">
        <v>28</v>
      </c>
      <c r="B39" s="25" t="s">
        <v>42</v>
      </c>
      <c r="C39" s="31" t="s">
        <v>10</v>
      </c>
      <c r="D39" s="25">
        <v>100</v>
      </c>
      <c r="E39" s="26"/>
      <c r="F39" s="26">
        <f t="shared" si="1"/>
        <v>0</v>
      </c>
    </row>
    <row r="40" spans="1:14" s="2" customFormat="1" ht="15" customHeight="1" x14ac:dyDescent="0.25">
      <c r="A40" s="25" t="s">
        <v>11</v>
      </c>
      <c r="B40" s="25" t="s">
        <v>27</v>
      </c>
      <c r="C40" s="31" t="s">
        <v>10</v>
      </c>
      <c r="D40" s="25">
        <v>10</v>
      </c>
      <c r="E40" s="26"/>
      <c r="F40" s="26">
        <f t="shared" si="1"/>
        <v>0</v>
      </c>
    </row>
    <row r="41" spans="1:14" s="2" customFormat="1" ht="30" customHeight="1" x14ac:dyDescent="0.25">
      <c r="A41" s="25" t="s">
        <v>12</v>
      </c>
      <c r="B41" s="24" t="s">
        <v>59</v>
      </c>
      <c r="C41" s="31" t="s">
        <v>1</v>
      </c>
      <c r="D41" s="25">
        <v>160</v>
      </c>
      <c r="E41" s="26"/>
      <c r="F41" s="26">
        <f t="shared" si="1"/>
        <v>0</v>
      </c>
    </row>
    <row r="42" spans="1:14" s="2" customFormat="1" ht="30" customHeight="1" x14ac:dyDescent="0.25">
      <c r="A42" s="25" t="s">
        <v>13</v>
      </c>
      <c r="B42" s="24" t="s">
        <v>60</v>
      </c>
      <c r="C42" s="31" t="s">
        <v>1</v>
      </c>
      <c r="D42" s="25">
        <v>5</v>
      </c>
      <c r="E42" s="26"/>
      <c r="F42" s="26">
        <f t="shared" si="1"/>
        <v>0</v>
      </c>
    </row>
    <row r="43" spans="1:14" s="2" customFormat="1" ht="30" customHeight="1" x14ac:dyDescent="0.25">
      <c r="A43" s="25" t="s">
        <v>14</v>
      </c>
      <c r="B43" s="24" t="s">
        <v>61</v>
      </c>
      <c r="C43" s="31" t="s">
        <v>1</v>
      </c>
      <c r="D43" s="25">
        <v>80</v>
      </c>
      <c r="E43" s="26"/>
      <c r="F43" s="26">
        <f t="shared" si="1"/>
        <v>0</v>
      </c>
    </row>
    <row r="44" spans="1:14" s="2" customFormat="1" ht="80.099999999999994" customHeight="1" x14ac:dyDescent="0.25">
      <c r="A44" s="25" t="s">
        <v>15</v>
      </c>
      <c r="B44" s="24" t="s">
        <v>62</v>
      </c>
      <c r="C44" s="31" t="s">
        <v>1</v>
      </c>
      <c r="D44" s="25">
        <v>8</v>
      </c>
      <c r="E44" s="26"/>
      <c r="F44" s="26">
        <f t="shared" si="1"/>
        <v>0</v>
      </c>
      <c r="M44" s="15"/>
      <c r="N44" s="15"/>
    </row>
    <row r="45" spans="1:14" s="2" customFormat="1" ht="15" customHeight="1" x14ac:dyDescent="0.25">
      <c r="A45" s="25" t="s">
        <v>16</v>
      </c>
      <c r="B45" s="25" t="s">
        <v>29</v>
      </c>
      <c r="C45" s="31" t="s">
        <v>1</v>
      </c>
      <c r="D45" s="25">
        <v>80</v>
      </c>
      <c r="E45" s="26"/>
      <c r="F45" s="26">
        <f t="shared" si="1"/>
        <v>0</v>
      </c>
    </row>
    <row r="46" spans="1:14" s="2" customFormat="1" ht="15" customHeight="1" x14ac:dyDescent="0.25">
      <c r="A46" s="25" t="s">
        <v>17</v>
      </c>
      <c r="B46" s="25" t="s">
        <v>40</v>
      </c>
      <c r="C46" s="31" t="s">
        <v>1</v>
      </c>
      <c r="D46" s="25">
        <v>40</v>
      </c>
      <c r="E46" s="26"/>
      <c r="F46" s="26">
        <f t="shared" si="1"/>
        <v>0</v>
      </c>
    </row>
    <row r="47" spans="1:14" s="2" customFormat="1" ht="39.950000000000003" customHeight="1" x14ac:dyDescent="0.25">
      <c r="A47" s="25" t="s">
        <v>19</v>
      </c>
      <c r="B47" s="24" t="s">
        <v>79</v>
      </c>
      <c r="C47" s="31" t="s">
        <v>1</v>
      </c>
      <c r="D47" s="25">
        <v>80</v>
      </c>
      <c r="E47" s="26"/>
      <c r="F47" s="26">
        <f t="shared" si="1"/>
        <v>0</v>
      </c>
    </row>
    <row r="48" spans="1:14" s="2" customFormat="1" ht="30" customHeight="1" x14ac:dyDescent="0.25">
      <c r="A48" s="25" t="s">
        <v>37</v>
      </c>
      <c r="B48" s="24" t="s">
        <v>80</v>
      </c>
      <c r="C48" s="31" t="s">
        <v>1</v>
      </c>
      <c r="D48" s="25">
        <v>40</v>
      </c>
      <c r="E48" s="26"/>
      <c r="F48" s="26">
        <f>E48*D48</f>
        <v>0</v>
      </c>
    </row>
    <row r="49" spans="1:8" s="2" customFormat="1" ht="80.099999999999994" customHeight="1" x14ac:dyDescent="0.25">
      <c r="A49" s="25" t="s">
        <v>39</v>
      </c>
      <c r="B49" s="24" t="s">
        <v>63</v>
      </c>
      <c r="C49" s="31" t="s">
        <v>81</v>
      </c>
      <c r="D49" s="25">
        <v>1</v>
      </c>
      <c r="E49" s="26"/>
      <c r="F49" s="26">
        <f t="shared" si="1"/>
        <v>0</v>
      </c>
    </row>
    <row r="50" spans="1:8" s="2" customFormat="1" ht="30" customHeight="1" x14ac:dyDescent="0.25">
      <c r="A50" s="25" t="s">
        <v>82</v>
      </c>
      <c r="B50" s="24" t="s">
        <v>64</v>
      </c>
      <c r="C50" s="31" t="s">
        <v>81</v>
      </c>
      <c r="D50" s="25">
        <v>1</v>
      </c>
      <c r="E50" s="26"/>
      <c r="F50" s="26">
        <f t="shared" si="1"/>
        <v>0</v>
      </c>
    </row>
    <row r="51" spans="1:8" s="2" customFormat="1" ht="30" customHeight="1" x14ac:dyDescent="0.25">
      <c r="A51" s="25" t="s">
        <v>83</v>
      </c>
      <c r="B51" s="24" t="s">
        <v>65</v>
      </c>
      <c r="C51" s="31" t="s">
        <v>81</v>
      </c>
      <c r="D51" s="25">
        <v>1</v>
      </c>
      <c r="E51" s="26"/>
      <c r="F51" s="26">
        <f t="shared" si="1"/>
        <v>0</v>
      </c>
    </row>
    <row r="52" spans="1:8" s="2" customFormat="1" ht="23.25" customHeight="1" x14ac:dyDescent="0.25">
      <c r="A52" s="30"/>
      <c r="B52" s="37" t="s">
        <v>77</v>
      </c>
      <c r="C52" s="37"/>
      <c r="D52" s="37"/>
      <c r="E52" s="37"/>
      <c r="F52" s="14">
        <f>SUM(F31:F51)</f>
        <v>0</v>
      </c>
    </row>
    <row r="53" spans="1:8" s="1" customFormat="1" ht="20.100000000000001" customHeight="1" x14ac:dyDescent="0.3">
      <c r="A53" s="19"/>
      <c r="B53" s="35" t="s">
        <v>85</v>
      </c>
      <c r="C53" s="36"/>
      <c r="D53" s="36"/>
      <c r="E53" s="36"/>
      <c r="F53" s="34">
        <f>F28+F52</f>
        <v>0</v>
      </c>
      <c r="G53" s="17"/>
      <c r="H53" s="17"/>
    </row>
    <row r="54" spans="1:8" s="1" customFormat="1" ht="20.100000000000001" customHeight="1" x14ac:dyDescent="0.3">
      <c r="A54" s="19"/>
      <c r="B54" s="35" t="s">
        <v>43</v>
      </c>
      <c r="C54" s="36"/>
      <c r="D54" s="36"/>
      <c r="E54" s="36"/>
      <c r="F54" s="34">
        <f>F53*0.25</f>
        <v>0</v>
      </c>
    </row>
    <row r="55" spans="1:8" s="1" customFormat="1" ht="20.100000000000001" customHeight="1" x14ac:dyDescent="0.3">
      <c r="A55" s="19"/>
      <c r="B55" s="35" t="s">
        <v>44</v>
      </c>
      <c r="C55" s="36"/>
      <c r="D55" s="36"/>
      <c r="E55" s="36"/>
      <c r="F55" s="34">
        <f>F53+F54</f>
        <v>0</v>
      </c>
    </row>
    <row r="56" spans="1:8" s="1" customFormat="1" ht="15" x14ac:dyDescent="0.25">
      <c r="A56" s="18"/>
      <c r="B56" s="18"/>
      <c r="C56" s="18"/>
      <c r="D56" s="18"/>
    </row>
    <row r="57" spans="1:8" s="1" customFormat="1" ht="15" x14ac:dyDescent="0.25"/>
    <row r="58" spans="1:8" s="1" customFormat="1" ht="15" x14ac:dyDescent="0.25">
      <c r="A58" s="21" t="s">
        <v>67</v>
      </c>
      <c r="C58" s="33" t="s">
        <v>84</v>
      </c>
    </row>
    <row r="59" spans="1:8" s="1" customFormat="1" ht="15" x14ac:dyDescent="0.25">
      <c r="A59" s="1" t="s">
        <v>68</v>
      </c>
      <c r="C59" s="1" t="s">
        <v>70</v>
      </c>
    </row>
    <row r="60" spans="1:8" s="1" customFormat="1" ht="15" x14ac:dyDescent="0.25">
      <c r="B60" s="20" t="s">
        <v>69</v>
      </c>
    </row>
    <row r="61" spans="1:8" s="1" customFormat="1" ht="15" x14ac:dyDescent="0.25">
      <c r="C61" s="22" t="s">
        <v>71</v>
      </c>
    </row>
    <row r="62" spans="1:8" s="1" customFormat="1" ht="15" x14ac:dyDescent="0.25">
      <c r="C62" s="1" t="s">
        <v>72</v>
      </c>
    </row>
    <row r="66" spans="2:2" x14ac:dyDescent="0.2">
      <c r="B66" s="32"/>
    </row>
  </sheetData>
  <mergeCells count="6">
    <mergeCell ref="B53:E53"/>
    <mergeCell ref="B54:E54"/>
    <mergeCell ref="B55:E55"/>
    <mergeCell ref="B28:E28"/>
    <mergeCell ref="A6:F6"/>
    <mergeCell ref="B52:E52"/>
  </mergeCells>
  <pageMargins left="0.39370078740157483" right="0.19685039370078741" top="0.19685039370078741" bottom="0.19685039370078741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Maja Bratković</cp:lastModifiedBy>
  <cp:lastPrinted>2026-01-27T06:13:58Z</cp:lastPrinted>
  <dcterms:created xsi:type="dcterms:W3CDTF">2025-06-04T01:23:58Z</dcterms:created>
  <dcterms:modified xsi:type="dcterms:W3CDTF">2026-01-27T06:15:47Z</dcterms:modified>
</cp:coreProperties>
</file>