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SBKT\IZVJEŠTAJI 2025\I - XII\arhiva\"/>
    </mc:Choice>
  </mc:AlternateContent>
  <xr:revisionPtr revIDLastSave="0" documentId="13_ncr:1_{F3288A2A-DE96-4B9A-ADBE-4DCBFBA7C91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E330" i="9" s="1"/>
  <c r="F330" i="9"/>
  <c r="H329" i="9"/>
  <c r="G329" i="9"/>
  <c r="F329" i="9"/>
  <c r="H328" i="9"/>
  <c r="G328" i="9"/>
  <c r="F328" i="9"/>
  <c r="H327" i="9"/>
  <c r="G327" i="9"/>
  <c r="E327" i="9" s="1"/>
  <c r="F327" i="9"/>
  <c r="H326" i="9"/>
  <c r="G326" i="9"/>
  <c r="F326" i="9"/>
  <c r="H325" i="9"/>
  <c r="G325" i="9"/>
  <c r="F325" i="9"/>
  <c r="H324" i="9"/>
  <c r="G324" i="9"/>
  <c r="F324" i="9"/>
  <c r="H323" i="9"/>
  <c r="G323" i="9"/>
  <c r="F323" i="9"/>
  <c r="H322" i="9"/>
  <c r="G322" i="9"/>
  <c r="F322" i="9"/>
  <c r="H321" i="9"/>
  <c r="G321" i="9"/>
  <c r="F321" i="9"/>
  <c r="H320" i="9"/>
  <c r="E320" i="9" s="1"/>
  <c r="B320" i="9" s="1"/>
  <c r="G320" i="9"/>
  <c r="F320" i="9"/>
  <c r="H319" i="9"/>
  <c r="G319" i="9"/>
  <c r="F319" i="9"/>
  <c r="H318" i="9"/>
  <c r="G318" i="9"/>
  <c r="F318" i="9"/>
  <c r="H317" i="9"/>
  <c r="G317" i="9"/>
  <c r="E317" i="9" s="1"/>
  <c r="B317" i="9" s="1"/>
  <c r="F317" i="9"/>
  <c r="F316" i="9"/>
  <c r="F315" i="9"/>
  <c r="F314" i="9"/>
  <c r="H313" i="9"/>
  <c r="G313" i="9"/>
  <c r="F313" i="9"/>
  <c r="H312" i="9"/>
  <c r="G312" i="9"/>
  <c r="F312" i="9"/>
  <c r="H311" i="9"/>
  <c r="G311" i="9"/>
  <c r="E311" i="9" s="1"/>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s="1"/>
  <c r="E290" i="9"/>
  <c r="M289" i="9"/>
  <c r="L289" i="9"/>
  <c r="F289" i="9" s="1"/>
  <c r="B289" i="9" s="1"/>
  <c r="E289" i="9"/>
  <c r="M288" i="9"/>
  <c r="L288" i="9"/>
  <c r="E288" i="9"/>
  <c r="M287" i="9"/>
  <c r="F287" i="9" s="1"/>
  <c r="L287" i="9"/>
  <c r="E287" i="9"/>
  <c r="M286" i="9"/>
  <c r="L286" i="9"/>
  <c r="F286" i="9" s="1"/>
  <c r="E286" i="9"/>
  <c r="M285" i="9"/>
  <c r="L285" i="9"/>
  <c r="E285" i="9"/>
  <c r="M284" i="9"/>
  <c r="L284" i="9"/>
  <c r="E284" i="9"/>
  <c r="M283" i="9"/>
  <c r="F283" i="9" s="1"/>
  <c r="L283" i="9"/>
  <c r="E283" i="9"/>
  <c r="B283" i="9" s="1"/>
  <c r="M282" i="9"/>
  <c r="L282" i="9"/>
  <c r="F282" i="9" s="1"/>
  <c r="E282" i="9"/>
  <c r="M281" i="9"/>
  <c r="L281" i="9"/>
  <c r="E281" i="9"/>
  <c r="M280" i="9"/>
  <c r="L280" i="9"/>
  <c r="E280" i="9"/>
  <c r="M279" i="9"/>
  <c r="L279" i="9"/>
  <c r="E279" i="9"/>
  <c r="M278" i="9"/>
  <c r="L278" i="9"/>
  <c r="F278" i="9"/>
  <c r="E278" i="9"/>
  <c r="M277" i="9"/>
  <c r="L277" i="9"/>
  <c r="F277" i="9" s="1"/>
  <c r="E277" i="9"/>
  <c r="M276" i="9"/>
  <c r="L276" i="9"/>
  <c r="E276" i="9"/>
  <c r="M275" i="9"/>
  <c r="F275" i="9" s="1"/>
  <c r="L275" i="9"/>
  <c r="E275" i="9"/>
  <c r="M274" i="9"/>
  <c r="L274" i="9"/>
  <c r="F274" i="9" s="1"/>
  <c r="E274" i="9"/>
  <c r="M273" i="9"/>
  <c r="L273" i="9"/>
  <c r="F273" i="9" s="1"/>
  <c r="B273" i="9" s="1"/>
  <c r="E273" i="9"/>
  <c r="M272" i="9"/>
  <c r="L272" i="9"/>
  <c r="E272" i="9"/>
  <c r="M271" i="9"/>
  <c r="F271" i="9" s="1"/>
  <c r="L271" i="9"/>
  <c r="E271" i="9"/>
  <c r="M270" i="9"/>
  <c r="L270" i="9"/>
  <c r="E270" i="9"/>
  <c r="M269" i="9"/>
  <c r="L269" i="9"/>
  <c r="E269" i="9"/>
  <c r="M268" i="9"/>
  <c r="L268" i="9"/>
  <c r="E268" i="9"/>
  <c r="M267" i="9"/>
  <c r="L267" i="9"/>
  <c r="E267" i="9"/>
  <c r="M266" i="9"/>
  <c r="L266" i="9"/>
  <c r="F266" i="9" s="1"/>
  <c r="E266" i="9"/>
  <c r="M265" i="9"/>
  <c r="L265" i="9"/>
  <c r="E265" i="9"/>
  <c r="M264" i="9"/>
  <c r="L264" i="9"/>
  <c r="E264" i="9"/>
  <c r="M263" i="9"/>
  <c r="L263" i="9"/>
  <c r="E263" i="9"/>
  <c r="M262" i="9"/>
  <c r="L262" i="9"/>
  <c r="F262" i="9"/>
  <c r="E262" i="9"/>
  <c r="M261" i="9"/>
  <c r="L261" i="9"/>
  <c r="F261" i="9" s="1"/>
  <c r="E261" i="9"/>
  <c r="M260" i="9"/>
  <c r="L260" i="9"/>
  <c r="E260" i="9"/>
  <c r="M259" i="9"/>
  <c r="F259" i="9" s="1"/>
  <c r="L259" i="9"/>
  <c r="E259" i="9"/>
  <c r="M258" i="9"/>
  <c r="L258" i="9"/>
  <c r="F258" i="9" s="1"/>
  <c r="E258" i="9"/>
  <c r="M257" i="9"/>
  <c r="L257" i="9"/>
  <c r="F257" i="9" s="1"/>
  <c r="B257" i="9" s="1"/>
  <c r="E257" i="9"/>
  <c r="M256" i="9"/>
  <c r="L256" i="9"/>
  <c r="E256" i="9"/>
  <c r="M255" i="9"/>
  <c r="F255" i="9" s="1"/>
  <c r="L255" i="9"/>
  <c r="E255" i="9"/>
  <c r="M254" i="9"/>
  <c r="L254" i="9"/>
  <c r="E254" i="9"/>
  <c r="M253" i="9"/>
  <c r="L253" i="9"/>
  <c r="E253" i="9"/>
  <c r="M252" i="9"/>
  <c r="L252" i="9"/>
  <c r="E252" i="9"/>
  <c r="M251" i="9"/>
  <c r="L251" i="9"/>
  <c r="E251" i="9"/>
  <c r="M250" i="9"/>
  <c r="L250" i="9"/>
  <c r="F250" i="9" s="1"/>
  <c r="E250" i="9"/>
  <c r="M249" i="9"/>
  <c r="L249" i="9"/>
  <c r="F249" i="9" s="1"/>
  <c r="B249" i="9" s="1"/>
  <c r="E249" i="9"/>
  <c r="M248" i="9"/>
  <c r="L248" i="9"/>
  <c r="E248" i="9"/>
  <c r="M247" i="9"/>
  <c r="F247" i="9" s="1"/>
  <c r="L247" i="9"/>
  <c r="E247" i="9"/>
  <c r="M246" i="9"/>
  <c r="L246" i="9"/>
  <c r="F246" i="9" s="1"/>
  <c r="E246" i="9"/>
  <c r="M245" i="9"/>
  <c r="L245" i="9"/>
  <c r="F245" i="9" s="1"/>
  <c r="B245" i="9" s="1"/>
  <c r="E245" i="9"/>
  <c r="M244" i="9"/>
  <c r="L244" i="9"/>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F234" i="9" s="1"/>
  <c r="E234" i="9"/>
  <c r="M233" i="9"/>
  <c r="L233" i="9"/>
  <c r="F233" i="9" s="1"/>
  <c r="B233" i="9" s="1"/>
  <c r="E233" i="9"/>
  <c r="M232" i="9"/>
  <c r="L232" i="9"/>
  <c r="E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G170" i="9"/>
  <c r="F170" i="9"/>
  <c r="H169" i="9"/>
  <c r="G169" i="9"/>
  <c r="F169" i="9"/>
  <c r="H168" i="9"/>
  <c r="E168" i="9" s="1"/>
  <c r="G168" i="9"/>
  <c r="F168" i="9"/>
  <c r="H167" i="9"/>
  <c r="G167" i="9"/>
  <c r="F167" i="9"/>
  <c r="E167" i="9"/>
  <c r="B167" i="9" s="1"/>
  <c r="H166" i="9"/>
  <c r="G166" i="9"/>
  <c r="F166" i="9"/>
  <c r="H165" i="9"/>
  <c r="G165" i="9"/>
  <c r="F165" i="9"/>
  <c r="H164" i="9"/>
  <c r="G164" i="9"/>
  <c r="F164" i="9"/>
  <c r="H163" i="9"/>
  <c r="G163" i="9"/>
  <c r="E163" i="9" s="1"/>
  <c r="B163" i="9" s="1"/>
  <c r="F163" i="9"/>
  <c r="H162" i="9"/>
  <c r="G162" i="9"/>
  <c r="E162" i="9" s="1"/>
  <c r="B162" i="9" s="1"/>
  <c r="F162" i="9"/>
  <c r="H161" i="9"/>
  <c r="G161" i="9"/>
  <c r="F161" i="9"/>
  <c r="H160" i="9"/>
  <c r="E160" i="9" s="1"/>
  <c r="B160" i="9" s="1"/>
  <c r="G160" i="9"/>
  <c r="F160" i="9"/>
  <c r="H159" i="9"/>
  <c r="G159" i="9"/>
  <c r="F159" i="9"/>
  <c r="H158" i="9"/>
  <c r="G158" i="9"/>
  <c r="F158" i="9"/>
  <c r="H157" i="9"/>
  <c r="G157" i="9"/>
  <c r="E157" i="9" s="1"/>
  <c r="B157" i="9" s="1"/>
  <c r="F157" i="9"/>
  <c r="F156" i="9"/>
  <c r="H155" i="9"/>
  <c r="G155" i="9"/>
  <c r="E155" i="9" s="1"/>
  <c r="F155" i="9"/>
  <c r="H154" i="9"/>
  <c r="G154" i="9"/>
  <c r="E154" i="9" s="1"/>
  <c r="B154" i="9" s="1"/>
  <c r="F154" i="9"/>
  <c r="H153" i="9"/>
  <c r="G153" i="9"/>
  <c r="E153" i="9" s="1"/>
  <c r="F153" i="9"/>
  <c r="H152" i="9"/>
  <c r="G152" i="9"/>
  <c r="F152" i="9"/>
  <c r="E152" i="9"/>
  <c r="B152" i="9" s="1"/>
  <c r="H151" i="9"/>
  <c r="G151" i="9"/>
  <c r="F151" i="9"/>
  <c r="E151" i="9"/>
  <c r="H150" i="9"/>
  <c r="G150" i="9"/>
  <c r="F150" i="9"/>
  <c r="H149" i="9"/>
  <c r="G149" i="9"/>
  <c r="F149" i="9"/>
  <c r="H148" i="9"/>
  <c r="G148" i="9"/>
  <c r="E148" i="9" s="1"/>
  <c r="B148" i="9" s="1"/>
  <c r="F148" i="9"/>
  <c r="H147" i="9"/>
  <c r="G147" i="9"/>
  <c r="E147" i="9" s="1"/>
  <c r="F147" i="9"/>
  <c r="H146" i="9"/>
  <c r="G146" i="9"/>
  <c r="E146" i="9" s="1"/>
  <c r="B146" i="9" s="1"/>
  <c r="F146" i="9"/>
  <c r="H145" i="9"/>
  <c r="G145" i="9"/>
  <c r="E145" i="9" s="1"/>
  <c r="F145" i="9"/>
  <c r="H144" i="9"/>
  <c r="G144" i="9"/>
  <c r="F144" i="9"/>
  <c r="E144" i="9"/>
  <c r="B144" i="9" s="1"/>
  <c r="H143" i="9"/>
  <c r="G143" i="9"/>
  <c r="F143" i="9"/>
  <c r="E143" i="9"/>
  <c r="H142" i="9"/>
  <c r="G142" i="9"/>
  <c r="F142" i="9"/>
  <c r="H141" i="9"/>
  <c r="G141" i="9"/>
  <c r="F141" i="9"/>
  <c r="H140" i="9"/>
  <c r="G140" i="9"/>
  <c r="E140" i="9" s="1"/>
  <c r="B140" i="9" s="1"/>
  <c r="F140" i="9"/>
  <c r="H139" i="9"/>
  <c r="G139" i="9"/>
  <c r="E139" i="9" s="1"/>
  <c r="F139" i="9"/>
  <c r="H138" i="9"/>
  <c r="G138" i="9"/>
  <c r="E138" i="9" s="1"/>
  <c r="B138" i="9" s="1"/>
  <c r="F138" i="9"/>
  <c r="H137" i="9"/>
  <c r="G137" i="9"/>
  <c r="E137" i="9" s="1"/>
  <c r="F137" i="9"/>
  <c r="H136" i="9"/>
  <c r="G136" i="9"/>
  <c r="F136" i="9"/>
  <c r="E136" i="9"/>
  <c r="B136" i="9" s="1"/>
  <c r="H135" i="9"/>
  <c r="G135" i="9"/>
  <c r="F135" i="9"/>
  <c r="E135" i="9"/>
  <c r="H134" i="9"/>
  <c r="G134" i="9"/>
  <c r="F134" i="9"/>
  <c r="H133" i="9"/>
  <c r="G133" i="9"/>
  <c r="F133" i="9"/>
  <c r="H132" i="9"/>
  <c r="G132" i="9"/>
  <c r="E132" i="9" s="1"/>
  <c r="B132" i="9" s="1"/>
  <c r="F132" i="9"/>
  <c r="H131" i="9"/>
  <c r="G131" i="9"/>
  <c r="E131" i="9" s="1"/>
  <c r="F131" i="9"/>
  <c r="H130" i="9"/>
  <c r="G130" i="9"/>
  <c r="E130" i="9" s="1"/>
  <c r="B130" i="9" s="1"/>
  <c r="F130" i="9"/>
  <c r="H129" i="9"/>
  <c r="G129" i="9"/>
  <c r="E129" i="9" s="1"/>
  <c r="F129" i="9"/>
  <c r="H128" i="9"/>
  <c r="G128" i="9"/>
  <c r="F128" i="9"/>
  <c r="E128" i="9"/>
  <c r="B128" i="9" s="1"/>
  <c r="H127" i="9"/>
  <c r="G127" i="9"/>
  <c r="F127" i="9"/>
  <c r="E127" i="9"/>
  <c r="H126" i="9"/>
  <c r="G126" i="9"/>
  <c r="F126" i="9"/>
  <c r="H125" i="9"/>
  <c r="G125" i="9"/>
  <c r="F125" i="9"/>
  <c r="H124" i="9"/>
  <c r="G124" i="9"/>
  <c r="E124" i="9" s="1"/>
  <c r="B124" i="9" s="1"/>
  <c r="F124" i="9"/>
  <c r="H123" i="9"/>
  <c r="G123" i="9"/>
  <c r="E123" i="9" s="1"/>
  <c r="F123" i="9"/>
  <c r="H122" i="9"/>
  <c r="G122" i="9"/>
  <c r="E122" i="9" s="1"/>
  <c r="B122" i="9" s="1"/>
  <c r="F122" i="9"/>
  <c r="H121" i="9"/>
  <c r="G121" i="9"/>
  <c r="E121" i="9" s="1"/>
  <c r="F121" i="9"/>
  <c r="H120" i="9"/>
  <c r="G120" i="9"/>
  <c r="F120" i="9"/>
  <c r="E120" i="9"/>
  <c r="B120" i="9" s="1"/>
  <c r="H119" i="9"/>
  <c r="G119" i="9"/>
  <c r="F119" i="9"/>
  <c r="E119" i="9"/>
  <c r="H118" i="9"/>
  <c r="G118" i="9"/>
  <c r="F118" i="9"/>
  <c r="H117" i="9"/>
  <c r="G117" i="9"/>
  <c r="F117" i="9"/>
  <c r="H116" i="9"/>
  <c r="G116" i="9"/>
  <c r="E116" i="9" s="1"/>
  <c r="B116" i="9" s="1"/>
  <c r="F116" i="9"/>
  <c r="H115" i="9"/>
  <c r="G115" i="9"/>
  <c r="E115" i="9" s="1"/>
  <c r="F115" i="9"/>
  <c r="H114" i="9"/>
  <c r="G114" i="9"/>
  <c r="E114" i="9" s="1"/>
  <c r="B114" i="9" s="1"/>
  <c r="F114" i="9"/>
  <c r="H113" i="9"/>
  <c r="G113" i="9"/>
  <c r="E113" i="9" s="1"/>
  <c r="F113" i="9"/>
  <c r="H112" i="9"/>
  <c r="G112" i="9"/>
  <c r="F112" i="9"/>
  <c r="E112" i="9"/>
  <c r="B112" i="9" s="1"/>
  <c r="H111" i="9"/>
  <c r="G111" i="9"/>
  <c r="F111" i="9"/>
  <c r="E111" i="9"/>
  <c r="H110" i="9"/>
  <c r="G110" i="9"/>
  <c r="F110" i="9"/>
  <c r="H109" i="9"/>
  <c r="G109" i="9"/>
  <c r="F109" i="9"/>
  <c r="H108" i="9"/>
  <c r="G108" i="9"/>
  <c r="E108" i="9" s="1"/>
  <c r="B108" i="9" s="1"/>
  <c r="F108" i="9"/>
  <c r="H107" i="9"/>
  <c r="G107" i="9"/>
  <c r="F107" i="9"/>
  <c r="H106" i="9"/>
  <c r="G106" i="9"/>
  <c r="F106" i="9"/>
  <c r="E106" i="9"/>
  <c r="B106" i="9" s="1"/>
  <c r="H105" i="9"/>
  <c r="G105" i="9"/>
  <c r="F105" i="9"/>
  <c r="E105" i="9"/>
  <c r="B105" i="9" s="1"/>
  <c r="H104" i="9"/>
  <c r="G104" i="9"/>
  <c r="F104" i="9"/>
  <c r="H103" i="9"/>
  <c r="G103" i="9"/>
  <c r="F103" i="9"/>
  <c r="H102" i="9"/>
  <c r="G102" i="9"/>
  <c r="F102" i="9"/>
  <c r="H101" i="9"/>
  <c r="G101" i="9"/>
  <c r="F101" i="9"/>
  <c r="E101" i="9"/>
  <c r="H100" i="9"/>
  <c r="G100" i="9"/>
  <c r="E100" i="9" s="1"/>
  <c r="F100" i="9"/>
  <c r="H99" i="9"/>
  <c r="G99" i="9"/>
  <c r="F99" i="9"/>
  <c r="H98" i="9"/>
  <c r="E98" i="9" s="1"/>
  <c r="B98" i="9" s="1"/>
  <c r="G98" i="9"/>
  <c r="F98" i="9"/>
  <c r="H97" i="9"/>
  <c r="G97" i="9"/>
  <c r="F97" i="9"/>
  <c r="H96" i="9"/>
  <c r="G96" i="9"/>
  <c r="F96" i="9"/>
  <c r="E96" i="9"/>
  <c r="H95" i="9"/>
  <c r="G95" i="9"/>
  <c r="E95" i="9" s="1"/>
  <c r="F95" i="9"/>
  <c r="B95" i="9" s="1"/>
  <c r="H94" i="9"/>
  <c r="G94" i="9"/>
  <c r="F94" i="9"/>
  <c r="E94" i="9"/>
  <c r="H93" i="9"/>
  <c r="G93" i="9"/>
  <c r="F93" i="9"/>
  <c r="H92" i="9"/>
  <c r="G92" i="9"/>
  <c r="F92" i="9"/>
  <c r="H91" i="9"/>
  <c r="G91" i="9"/>
  <c r="F91" i="9"/>
  <c r="H90" i="9"/>
  <c r="G90" i="9"/>
  <c r="E90" i="9" s="1"/>
  <c r="B90" i="9" s="1"/>
  <c r="F90" i="9"/>
  <c r="H89" i="9"/>
  <c r="G89" i="9"/>
  <c r="F89" i="9"/>
  <c r="H88" i="9"/>
  <c r="G88" i="9"/>
  <c r="F88" i="9"/>
  <c r="E88" i="9"/>
  <c r="B88" i="9" s="1"/>
  <c r="H87" i="9"/>
  <c r="G87" i="9"/>
  <c r="F87" i="9"/>
  <c r="H86" i="9"/>
  <c r="G86" i="9"/>
  <c r="F86" i="9"/>
  <c r="E86" i="9"/>
  <c r="B86" i="9" s="1"/>
  <c r="H85" i="9"/>
  <c r="E85" i="9" s="1"/>
  <c r="B85" i="9" s="1"/>
  <c r="G85" i="9"/>
  <c r="F85" i="9"/>
  <c r="H84" i="9"/>
  <c r="G84" i="9"/>
  <c r="F84" i="9"/>
  <c r="H83" i="9"/>
  <c r="G83" i="9"/>
  <c r="E83" i="9" s="1"/>
  <c r="B83" i="9" s="1"/>
  <c r="F83" i="9"/>
  <c r="H82" i="9"/>
  <c r="G82" i="9"/>
  <c r="E82" i="9" s="1"/>
  <c r="F82" i="9"/>
  <c r="H81" i="9"/>
  <c r="E81" i="9" s="1"/>
  <c r="B81" i="9" s="1"/>
  <c r="G81" i="9"/>
  <c r="F81" i="9"/>
  <c r="H80" i="9"/>
  <c r="G80" i="9"/>
  <c r="E80" i="9" s="1"/>
  <c r="B80" i="9" s="1"/>
  <c r="F80" i="9"/>
  <c r="H79" i="9"/>
  <c r="G79" i="9"/>
  <c r="F79" i="9"/>
  <c r="H78" i="9"/>
  <c r="G78" i="9"/>
  <c r="E78" i="9" s="1"/>
  <c r="B78" i="9" s="1"/>
  <c r="F78" i="9"/>
  <c r="H77" i="9"/>
  <c r="E77" i="9" s="1"/>
  <c r="B77" i="9" s="1"/>
  <c r="G77" i="9"/>
  <c r="F77" i="9"/>
  <c r="H76" i="9"/>
  <c r="G76" i="9"/>
  <c r="E76" i="9" s="1"/>
  <c r="B76" i="9" s="1"/>
  <c r="F76" i="9"/>
  <c r="H75" i="9"/>
  <c r="G75" i="9"/>
  <c r="E75" i="9" s="1"/>
  <c r="F75" i="9"/>
  <c r="H74" i="9"/>
  <c r="G74" i="9"/>
  <c r="F74" i="9"/>
  <c r="H73" i="9"/>
  <c r="E73" i="9" s="1"/>
  <c r="B73" i="9" s="1"/>
  <c r="G73" i="9"/>
  <c r="F73" i="9"/>
  <c r="H72" i="9"/>
  <c r="G72" i="9"/>
  <c r="E72" i="9" s="1"/>
  <c r="B72" i="9" s="1"/>
  <c r="F72" i="9"/>
  <c r="H71" i="9"/>
  <c r="G71" i="9"/>
  <c r="E71" i="9" s="1"/>
  <c r="B71" i="9" s="1"/>
  <c r="F71" i="9"/>
  <c r="H70" i="9"/>
  <c r="G70" i="9"/>
  <c r="F70" i="9"/>
  <c r="H69" i="9"/>
  <c r="G69" i="9"/>
  <c r="F69" i="9"/>
  <c r="H68" i="9"/>
  <c r="G68" i="9"/>
  <c r="F68" i="9"/>
  <c r="H67" i="9"/>
  <c r="G67" i="9"/>
  <c r="F67" i="9"/>
  <c r="H66" i="9"/>
  <c r="G66" i="9"/>
  <c r="E66" i="9" s="1"/>
  <c r="B66" i="9" s="1"/>
  <c r="F66" i="9"/>
  <c r="H65" i="9"/>
  <c r="G65" i="9"/>
  <c r="F65" i="9"/>
  <c r="H64" i="9"/>
  <c r="G64" i="9"/>
  <c r="F64" i="9"/>
  <c r="E64" i="9"/>
  <c r="B64" i="9" s="1"/>
  <c r="H63" i="9"/>
  <c r="G63" i="9"/>
  <c r="F63" i="9"/>
  <c r="H62" i="9"/>
  <c r="G62" i="9"/>
  <c r="F62" i="9"/>
  <c r="E62" i="9"/>
  <c r="B62" i="9" s="1"/>
  <c r="H61" i="9"/>
  <c r="E61" i="9" s="1"/>
  <c r="B61" i="9" s="1"/>
  <c r="G61" i="9"/>
  <c r="F61" i="9"/>
  <c r="H60" i="9"/>
  <c r="G60" i="9"/>
  <c r="F60" i="9"/>
  <c r="H59" i="9"/>
  <c r="G59" i="9"/>
  <c r="E59" i="9" s="1"/>
  <c r="B59" i="9" s="1"/>
  <c r="F59" i="9"/>
  <c r="H58" i="9"/>
  <c r="G58" i="9"/>
  <c r="F58" i="9"/>
  <c r="H57" i="9"/>
  <c r="E57" i="9" s="1"/>
  <c r="B57" i="9" s="1"/>
  <c r="G57" i="9"/>
  <c r="F57" i="9"/>
  <c r="H56" i="9"/>
  <c r="G56" i="9"/>
  <c r="F56" i="9"/>
  <c r="H55" i="9"/>
  <c r="G55" i="9"/>
  <c r="F55" i="9"/>
  <c r="H54" i="9"/>
  <c r="G54" i="9"/>
  <c r="F54" i="9"/>
  <c r="H53" i="9"/>
  <c r="E53" i="9" s="1"/>
  <c r="G53" i="9"/>
  <c r="F53" i="9"/>
  <c r="H52" i="9"/>
  <c r="G52" i="9"/>
  <c r="F52" i="9"/>
  <c r="H51" i="9"/>
  <c r="G51" i="9"/>
  <c r="F51" i="9"/>
  <c r="H50" i="9"/>
  <c r="G50" i="9"/>
  <c r="F50" i="9"/>
  <c r="H49" i="9"/>
  <c r="E49" i="9" s="1"/>
  <c r="G49" i="9"/>
  <c r="F49" i="9"/>
  <c r="H48" i="9"/>
  <c r="E48" i="9" s="1"/>
  <c r="B48" i="9" s="1"/>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E40" i="9"/>
  <c r="H39" i="9"/>
  <c r="G39" i="9"/>
  <c r="F39" i="9"/>
  <c r="H38" i="9"/>
  <c r="E38" i="9" s="1"/>
  <c r="B38" i="9" s="1"/>
  <c r="G38" i="9"/>
  <c r="F38" i="9"/>
  <c r="H37" i="9"/>
  <c r="G37" i="9"/>
  <c r="F37" i="9"/>
  <c r="H36" i="9"/>
  <c r="G36" i="9"/>
  <c r="F36" i="9"/>
  <c r="H35" i="9"/>
  <c r="E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E27" i="9" s="1"/>
  <c r="G27" i="9"/>
  <c r="F27" i="9"/>
  <c r="H26" i="9"/>
  <c r="E26" i="9" s="1"/>
  <c r="B26" i="9" s="1"/>
  <c r="G26" i="9"/>
  <c r="F26" i="9"/>
  <c r="H25" i="9"/>
  <c r="G25" i="9"/>
  <c r="F25" i="9"/>
  <c r="F24" i="9"/>
  <c r="F4" i="9"/>
  <c r="O3" i="9"/>
  <c r="G296" i="9" s="1"/>
  <c r="E296" i="9" s="1"/>
  <c r="I3" i="9"/>
  <c r="H3" i="9"/>
  <c r="G3" i="9"/>
  <c r="D104" i="8"/>
  <c r="C1681" i="1" s="1"/>
  <c r="G1681" i="1" s="1"/>
  <c r="D97" i="8"/>
  <c r="C1674" i="1" s="1"/>
  <c r="H1674" i="1" s="1"/>
  <c r="D92" i="8"/>
  <c r="D87" i="8"/>
  <c r="C1664" i="1" s="1"/>
  <c r="H1664" i="1" s="1"/>
  <c r="D82" i="8"/>
  <c r="D77" i="8"/>
  <c r="C1654" i="1" s="1"/>
  <c r="D72" i="8"/>
  <c r="C1649" i="1" s="1"/>
  <c r="G1649" i="1" s="1"/>
  <c r="D67" i="8"/>
  <c r="C1644" i="1" s="1"/>
  <c r="H1644" i="1" s="1"/>
  <c r="D62" i="8"/>
  <c r="C1639" i="1" s="1"/>
  <c r="D57" i="8"/>
  <c r="D52" i="8"/>
  <c r="D46" i="8"/>
  <c r="C1623" i="1" s="1"/>
  <c r="D37" i="8"/>
  <c r="C1614" i="1" s="1"/>
  <c r="H1614" i="1" s="1"/>
  <c r="D27" i="8"/>
  <c r="C1604" i="1" s="1"/>
  <c r="H1604" i="1" s="1"/>
  <c r="D18" i="8"/>
  <c r="C1595" i="1" s="1"/>
  <c r="D8" i="8"/>
  <c r="E44" i="7"/>
  <c r="D44" i="7"/>
  <c r="E39" i="7"/>
  <c r="E38" i="7" s="1"/>
  <c r="D39" i="7"/>
  <c r="D38" i="7" s="1"/>
  <c r="H35" i="3" s="1"/>
  <c r="E30" i="7"/>
  <c r="D30" i="7"/>
  <c r="D22" i="7" s="1"/>
  <c r="E23" i="7"/>
  <c r="E22" i="7" s="1"/>
  <c r="D1555" i="1" s="1"/>
  <c r="D23" i="7"/>
  <c r="E14" i="7"/>
  <c r="D14" i="7"/>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5" i="5" s="1"/>
  <c r="F254" i="5"/>
  <c r="F253" i="5"/>
  <c r="E252" i="5"/>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H1224" i="1" s="1"/>
  <c r="D220"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H1094" i="1" s="1"/>
  <c r="D89" i="5"/>
  <c r="G314" i="9" s="1"/>
  <c r="F87" i="5"/>
  <c r="F86" i="5"/>
  <c r="F85" i="5"/>
  <c r="F84" i="5"/>
  <c r="F83" i="5"/>
  <c r="E82" i="5"/>
  <c r="D1087" i="1" s="1"/>
  <c r="D82" i="5"/>
  <c r="F81" i="5"/>
  <c r="F80" i="5"/>
  <c r="F79" i="5"/>
  <c r="F78" i="5"/>
  <c r="F77" i="5"/>
  <c r="E76" i="5"/>
  <c r="D1081" i="1" s="1"/>
  <c r="D76" i="5"/>
  <c r="F76" i="5" s="1"/>
  <c r="F75" i="5"/>
  <c r="F74" i="5"/>
  <c r="F73" i="5"/>
  <c r="F72" i="5"/>
  <c r="E71" i="5"/>
  <c r="D1076" i="1" s="1"/>
  <c r="D71" i="5"/>
  <c r="F68" i="5"/>
  <c r="F67" i="5"/>
  <c r="F66" i="5"/>
  <c r="F65" i="5"/>
  <c r="F64" i="5"/>
  <c r="E63" i="5"/>
  <c r="D1068" i="1" s="1"/>
  <c r="D63" i="5"/>
  <c r="F62" i="5"/>
  <c r="F61" i="5"/>
  <c r="F60" i="5"/>
  <c r="F59" i="5"/>
  <c r="F58" i="5"/>
  <c r="F57" i="5"/>
  <c r="E56" i="5"/>
  <c r="D1061" i="1" s="1"/>
  <c r="D56" i="5"/>
  <c r="F55" i="5"/>
  <c r="F54" i="5"/>
  <c r="F53" i="5"/>
  <c r="E52" i="5"/>
  <c r="F52" i="5" s="1"/>
  <c r="D52" i="5"/>
  <c r="F51" i="5"/>
  <c r="F50" i="5"/>
  <c r="F49" i="5"/>
  <c r="F48" i="5"/>
  <c r="F47" i="5"/>
  <c r="F46" i="5"/>
  <c r="E45" i="5"/>
  <c r="D1050" i="1" s="1"/>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E536"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7" i="4"/>
  <c r="E426" i="4"/>
  <c r="D421" i="1" s="1"/>
  <c r="G421" i="1" s="1"/>
  <c r="D426" i="4"/>
  <c r="F421" i="4"/>
  <c r="F420" i="4"/>
  <c r="F419" i="4"/>
  <c r="F416" i="4"/>
  <c r="F415" i="4"/>
  <c r="F414" i="4"/>
  <c r="F413" i="4"/>
  <c r="E412" i="4"/>
  <c r="D407" i="1" s="1"/>
  <c r="D412" i="4"/>
  <c r="F411" i="4"/>
  <c r="E410" i="4"/>
  <c r="D410" i="4"/>
  <c r="F410" i="4" s="1"/>
  <c r="F409" i="4"/>
  <c r="F408" i="4"/>
  <c r="E407" i="4"/>
  <c r="E406" i="4" s="1"/>
  <c r="D407" i="4"/>
  <c r="F407"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F322" i="4" s="1"/>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D27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D263" i="4"/>
  <c r="E262" i="4"/>
  <c r="F261" i="4"/>
  <c r="F260" i="4"/>
  <c r="F259" i="4"/>
  <c r="F258"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39" i="4"/>
  <c r="F138" i="4"/>
  <c r="F137" i="4"/>
  <c r="F136" i="4"/>
  <c r="E135" i="4"/>
  <c r="D131" i="1" s="1"/>
  <c r="D135" i="4"/>
  <c r="F133" i="4"/>
  <c r="F132" i="4"/>
  <c r="F131" i="4"/>
  <c r="F130" i="4"/>
  <c r="E129" i="4"/>
  <c r="D125" i="1" s="1"/>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3"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0" i="1" s="1"/>
  <c r="D74" i="4"/>
  <c r="F73" i="4"/>
  <c r="F72" i="4"/>
  <c r="F71" i="4"/>
  <c r="E71" i="4"/>
  <c r="D71" i="4"/>
  <c r="F70" i="4"/>
  <c r="F69" i="4"/>
  <c r="E68" i="4"/>
  <c r="D64" i="1" s="1"/>
  <c r="D68" i="4"/>
  <c r="F67" i="4"/>
  <c r="F66" i="4"/>
  <c r="F65" i="4"/>
  <c r="E64" i="4"/>
  <c r="D64" i="4"/>
  <c r="F64" i="4" s="1"/>
  <c r="F63" i="4"/>
  <c r="F62" i="4"/>
  <c r="E61" i="4"/>
  <c r="D61" i="4"/>
  <c r="F60" i="4"/>
  <c r="F59" i="4"/>
  <c r="E58" i="4"/>
  <c r="D58" i="4"/>
  <c r="F58" i="4" s="1"/>
  <c r="F57" i="4"/>
  <c r="F56" i="4"/>
  <c r="F55" i="4"/>
  <c r="F54" i="4"/>
  <c r="E53" i="4"/>
  <c r="D53" i="4"/>
  <c r="F52" i="4"/>
  <c r="F51" i="4"/>
  <c r="E50" i="4"/>
  <c r="D50" i="4"/>
  <c r="F50" i="4" s="1"/>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C1682" i="1"/>
  <c r="H1682" i="1" s="1"/>
  <c r="C1680" i="1"/>
  <c r="H1680" i="1" s="1"/>
  <c r="C1679" i="1"/>
  <c r="G1678" i="1"/>
  <c r="C1678" i="1"/>
  <c r="H1678" i="1" s="1"/>
  <c r="H1677" i="1"/>
  <c r="C1677" i="1"/>
  <c r="G1677" i="1" s="1"/>
  <c r="C1676" i="1"/>
  <c r="H1676" i="1" s="1"/>
  <c r="C1675" i="1"/>
  <c r="C1673" i="1"/>
  <c r="G1673" i="1" s="1"/>
  <c r="C1672" i="1"/>
  <c r="H1672" i="1" s="1"/>
  <c r="C1671" i="1"/>
  <c r="G1670" i="1"/>
  <c r="C1670" i="1"/>
  <c r="H1670" i="1" s="1"/>
  <c r="C1669" i="1"/>
  <c r="G1669" i="1" s="1"/>
  <c r="C1668" i="1"/>
  <c r="H1668" i="1" s="1"/>
  <c r="C1667" i="1"/>
  <c r="G1666" i="1"/>
  <c r="C1666" i="1"/>
  <c r="H1666" i="1" s="1"/>
  <c r="H1665" i="1"/>
  <c r="C1665" i="1"/>
  <c r="G1665" i="1" s="1"/>
  <c r="C1663" i="1"/>
  <c r="C1662" i="1"/>
  <c r="H1662" i="1" s="1"/>
  <c r="C1661" i="1"/>
  <c r="G1661" i="1" s="1"/>
  <c r="C1660" i="1"/>
  <c r="H1660" i="1" s="1"/>
  <c r="C1659" i="1"/>
  <c r="C1658" i="1"/>
  <c r="H1658" i="1" s="1"/>
  <c r="H1657" i="1"/>
  <c r="C1657" i="1"/>
  <c r="G1657" i="1" s="1"/>
  <c r="C1656" i="1"/>
  <c r="H1656" i="1" s="1"/>
  <c r="C1655" i="1"/>
  <c r="H1653" i="1"/>
  <c r="C1653" i="1"/>
  <c r="G1653" i="1" s="1"/>
  <c r="C1652" i="1"/>
  <c r="H1652" i="1" s="1"/>
  <c r="C1651" i="1"/>
  <c r="C1650" i="1"/>
  <c r="H1650" i="1" s="1"/>
  <c r="C1648" i="1"/>
  <c r="H1648" i="1" s="1"/>
  <c r="C1647" i="1"/>
  <c r="C1646" i="1"/>
  <c r="C1645" i="1"/>
  <c r="G1645" i="1" s="1"/>
  <c r="C1643" i="1"/>
  <c r="C1642" i="1"/>
  <c r="H1642" i="1" s="1"/>
  <c r="H1641" i="1"/>
  <c r="C1641" i="1"/>
  <c r="G1641" i="1" s="1"/>
  <c r="C1640" i="1"/>
  <c r="H1640" i="1" s="1"/>
  <c r="C1638" i="1"/>
  <c r="H1638" i="1" s="1"/>
  <c r="H1637" i="1"/>
  <c r="C1637" i="1"/>
  <c r="G1637" i="1" s="1"/>
  <c r="G1636" i="1"/>
  <c r="C1636" i="1"/>
  <c r="H1636" i="1" s="1"/>
  <c r="C1635" i="1"/>
  <c r="C1634" i="1"/>
  <c r="H1634" i="1" s="1"/>
  <c r="H1633" i="1"/>
  <c r="C1633" i="1"/>
  <c r="G1633" i="1" s="1"/>
  <c r="C1632" i="1"/>
  <c r="H1632" i="1" s="1"/>
  <c r="C1631" i="1"/>
  <c r="G1630" i="1"/>
  <c r="C1630" i="1"/>
  <c r="H1630" i="1" s="1"/>
  <c r="C1629" i="1"/>
  <c r="G1629" i="1" s="1"/>
  <c r="C1627" i="1"/>
  <c r="C1626" i="1"/>
  <c r="C1625" i="1"/>
  <c r="G1625" i="1" s="1"/>
  <c r="C1624" i="1"/>
  <c r="C1620" i="1"/>
  <c r="H1620" i="1" s="1"/>
  <c r="C1619" i="1"/>
  <c r="C1618" i="1"/>
  <c r="H1618" i="1" s="1"/>
  <c r="H1617" i="1"/>
  <c r="C1617" i="1"/>
  <c r="G1617" i="1" s="1"/>
  <c r="G1616" i="1"/>
  <c r="C1616" i="1"/>
  <c r="H1616" i="1" s="1"/>
  <c r="C1615" i="1"/>
  <c r="H1613" i="1"/>
  <c r="C1613" i="1"/>
  <c r="G1613" i="1" s="1"/>
  <c r="C1612" i="1"/>
  <c r="H1612" i="1" s="1"/>
  <c r="C1611" i="1"/>
  <c r="C1610" i="1"/>
  <c r="H1610" i="1" s="1"/>
  <c r="C1609" i="1"/>
  <c r="G1609" i="1" s="1"/>
  <c r="C1608" i="1"/>
  <c r="H1608" i="1" s="1"/>
  <c r="C1607" i="1"/>
  <c r="C1606" i="1"/>
  <c r="H1606" i="1" s="1"/>
  <c r="C1605" i="1"/>
  <c r="G1605" i="1" s="1"/>
  <c r="C1603" i="1"/>
  <c r="C1601" i="1"/>
  <c r="G1601" i="1" s="1"/>
  <c r="C1600" i="1"/>
  <c r="H1600" i="1" s="1"/>
  <c r="C1599" i="1"/>
  <c r="H1598" i="1"/>
  <c r="C1598" i="1"/>
  <c r="G1598" i="1" s="1"/>
  <c r="C1597" i="1"/>
  <c r="G1597" i="1" s="1"/>
  <c r="C1596" i="1"/>
  <c r="H1596" i="1" s="1"/>
  <c r="H1594" i="1"/>
  <c r="C1594" i="1"/>
  <c r="G1594" i="1" s="1"/>
  <c r="C1593" i="1"/>
  <c r="G1593" i="1" s="1"/>
  <c r="C1592" i="1"/>
  <c r="H1592" i="1" s="1"/>
  <c r="C1591" i="1"/>
  <c r="H1590" i="1"/>
  <c r="C1590" i="1"/>
  <c r="G1590" i="1" s="1"/>
  <c r="C1589" i="1"/>
  <c r="G1589" i="1" s="1"/>
  <c r="C1588" i="1"/>
  <c r="H1588" i="1" s="1"/>
  <c r="C1587" i="1"/>
  <c r="C1586" i="1"/>
  <c r="C1584" i="1"/>
  <c r="H1584" i="1" s="1"/>
  <c r="G1582" i="1"/>
  <c r="C1582" i="1"/>
  <c r="H1582" i="1" s="1"/>
  <c r="D1581" i="1"/>
  <c r="C1581" i="1"/>
  <c r="H1580" i="1"/>
  <c r="D1580" i="1"/>
  <c r="G1580" i="1" s="1"/>
  <c r="C1580" i="1"/>
  <c r="J1579" i="1"/>
  <c r="D1579" i="1"/>
  <c r="H1579" i="1" s="1"/>
  <c r="C1579" i="1"/>
  <c r="D1578" i="1"/>
  <c r="G1578" i="1" s="1"/>
  <c r="C1578" i="1"/>
  <c r="D1577" i="1"/>
  <c r="C1577" i="1"/>
  <c r="H1577" i="1" s="1"/>
  <c r="D1576" i="1"/>
  <c r="C1576" i="1"/>
  <c r="D1575" i="1"/>
  <c r="G1575" i="1" s="1"/>
  <c r="C1575" i="1"/>
  <c r="H1575" i="1" s="1"/>
  <c r="D1574" i="1"/>
  <c r="H1574" i="1" s="1"/>
  <c r="C1574" i="1"/>
  <c r="H1573" i="1"/>
  <c r="D1573" i="1"/>
  <c r="G1573" i="1" s="1"/>
  <c r="C1573" i="1"/>
  <c r="D1572" i="1"/>
  <c r="G1572" i="1" s="1"/>
  <c r="C1572" i="1"/>
  <c r="D1571" i="1"/>
  <c r="C1571" i="1"/>
  <c r="H1571" i="1" s="1"/>
  <c r="D1570" i="1"/>
  <c r="H1570" i="1" s="1"/>
  <c r="C1570" i="1"/>
  <c r="D1569" i="1"/>
  <c r="G1569" i="1" s="1"/>
  <c r="C1569" i="1"/>
  <c r="H1569" i="1" s="1"/>
  <c r="D1568" i="1"/>
  <c r="C1568" i="1"/>
  <c r="H1567" i="1"/>
  <c r="D1567" i="1"/>
  <c r="G1567" i="1" s="1"/>
  <c r="C1567" i="1"/>
  <c r="D1566" i="1"/>
  <c r="C1566" i="1"/>
  <c r="H1565" i="1"/>
  <c r="D1565" i="1"/>
  <c r="G1565" i="1" s="1"/>
  <c r="C1565" i="1"/>
  <c r="D1564" i="1"/>
  <c r="C1564" i="1"/>
  <c r="D1563" i="1"/>
  <c r="C1563" i="1"/>
  <c r="H1562" i="1"/>
  <c r="D1562" i="1"/>
  <c r="G1562" i="1" s="1"/>
  <c r="C1562" i="1"/>
  <c r="D1561" i="1"/>
  <c r="C1561" i="1"/>
  <c r="H1560" i="1"/>
  <c r="D1560" i="1"/>
  <c r="G1560" i="1" s="1"/>
  <c r="C1560" i="1"/>
  <c r="D1559" i="1"/>
  <c r="H1559" i="1" s="1"/>
  <c r="C1559" i="1"/>
  <c r="D1558" i="1"/>
  <c r="C1558" i="1"/>
  <c r="H1558" i="1" s="1"/>
  <c r="D1557" i="1"/>
  <c r="C1557" i="1"/>
  <c r="D1556" i="1"/>
  <c r="C1556" i="1"/>
  <c r="C1555" i="1"/>
  <c r="D1554" i="1"/>
  <c r="C1554" i="1"/>
  <c r="H1554" i="1" s="1"/>
  <c r="D1553" i="1"/>
  <c r="H1553" i="1" s="1"/>
  <c r="C1553" i="1"/>
  <c r="D1552" i="1"/>
  <c r="G1552" i="1" s="1"/>
  <c r="C1552" i="1"/>
  <c r="D1551" i="1"/>
  <c r="C1551" i="1"/>
  <c r="H1550" i="1"/>
  <c r="D1550" i="1"/>
  <c r="G1550" i="1" s="1"/>
  <c r="C1550" i="1"/>
  <c r="D1549" i="1"/>
  <c r="C1549" i="1"/>
  <c r="H1548" i="1"/>
  <c r="D1548" i="1"/>
  <c r="G1548" i="1" s="1"/>
  <c r="C1548" i="1"/>
  <c r="D1547" i="1"/>
  <c r="C1547" i="1"/>
  <c r="D1546" i="1"/>
  <c r="C1546" i="1"/>
  <c r="D1545" i="1"/>
  <c r="C1545" i="1"/>
  <c r="D1544" i="1"/>
  <c r="C1544" i="1"/>
  <c r="D1543" i="1"/>
  <c r="C1543" i="1"/>
  <c r="D1542" i="1"/>
  <c r="G1542" i="1" s="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G1493" i="1"/>
  <c r="D1493" i="1"/>
  <c r="C1493" i="1"/>
  <c r="D1492" i="1"/>
  <c r="G1492" i="1" s="1"/>
  <c r="C1492" i="1"/>
  <c r="D1491" i="1"/>
  <c r="C1491" i="1"/>
  <c r="H1491" i="1" s="1"/>
  <c r="D1490" i="1"/>
  <c r="C1490" i="1"/>
  <c r="D1489" i="1"/>
  <c r="C1489" i="1"/>
  <c r="D1488" i="1"/>
  <c r="C1488" i="1"/>
  <c r="D1487" i="1"/>
  <c r="C1487" i="1"/>
  <c r="D1486" i="1"/>
  <c r="C1486" i="1"/>
  <c r="D1484" i="1"/>
  <c r="C1484" i="1"/>
  <c r="G1484" i="1" s="1"/>
  <c r="H1483" i="1"/>
  <c r="D1483" i="1"/>
  <c r="C1483" i="1"/>
  <c r="G1483" i="1" s="1"/>
  <c r="H1482" i="1"/>
  <c r="D1482" i="1"/>
  <c r="C1482" i="1"/>
  <c r="G1482" i="1" s="1"/>
  <c r="D1481" i="1"/>
  <c r="C1481" i="1"/>
  <c r="G1481" i="1" s="1"/>
  <c r="D1480" i="1"/>
  <c r="C1480" i="1"/>
  <c r="G1480" i="1" s="1"/>
  <c r="H1479" i="1"/>
  <c r="D1479" i="1"/>
  <c r="C1479" i="1"/>
  <c r="G1479" i="1" s="1"/>
  <c r="H1478" i="1"/>
  <c r="D1478" i="1"/>
  <c r="C1478" i="1"/>
  <c r="G1478" i="1" s="1"/>
  <c r="D1477" i="1"/>
  <c r="C1477" i="1"/>
  <c r="G1477" i="1" s="1"/>
  <c r="D1476" i="1"/>
  <c r="C1476" i="1"/>
  <c r="G1476" i="1" s="1"/>
  <c r="H1475" i="1"/>
  <c r="D1475" i="1"/>
  <c r="C1475" i="1"/>
  <c r="G1475" i="1" s="1"/>
  <c r="H1474" i="1"/>
  <c r="D1474" i="1"/>
  <c r="C1474" i="1"/>
  <c r="G1474" i="1" s="1"/>
  <c r="D1473" i="1"/>
  <c r="C1473" i="1"/>
  <c r="G1473" i="1" s="1"/>
  <c r="D1472" i="1"/>
  <c r="C1472" i="1"/>
  <c r="G1472" i="1" s="1"/>
  <c r="H1471" i="1"/>
  <c r="D1471" i="1"/>
  <c r="C1471" i="1"/>
  <c r="G1471" i="1" s="1"/>
  <c r="H1470" i="1"/>
  <c r="D1470" i="1"/>
  <c r="C1470" i="1"/>
  <c r="G1470" i="1" s="1"/>
  <c r="D1469" i="1"/>
  <c r="C1469" i="1"/>
  <c r="G1469" i="1" s="1"/>
  <c r="D1468" i="1"/>
  <c r="C1468" i="1"/>
  <c r="G1468" i="1" s="1"/>
  <c r="H1467" i="1"/>
  <c r="D1467" i="1"/>
  <c r="C1467" i="1"/>
  <c r="G1467" i="1" s="1"/>
  <c r="H1466" i="1"/>
  <c r="D1466" i="1"/>
  <c r="C1466" i="1"/>
  <c r="G1466" i="1" s="1"/>
  <c r="D1465" i="1"/>
  <c r="C1465" i="1"/>
  <c r="G1465" i="1" s="1"/>
  <c r="D1464" i="1"/>
  <c r="C1464" i="1"/>
  <c r="G1464" i="1" s="1"/>
  <c r="H1463" i="1"/>
  <c r="D1463" i="1"/>
  <c r="C1463" i="1"/>
  <c r="G1463" i="1" s="1"/>
  <c r="H1462" i="1"/>
  <c r="D1462" i="1"/>
  <c r="C1462" i="1"/>
  <c r="G1462" i="1" s="1"/>
  <c r="D1461" i="1"/>
  <c r="C1461" i="1"/>
  <c r="G1461" i="1" s="1"/>
  <c r="D1460" i="1"/>
  <c r="C1460" i="1"/>
  <c r="G1460" i="1" s="1"/>
  <c r="H1459" i="1"/>
  <c r="D1459" i="1"/>
  <c r="C1459" i="1"/>
  <c r="G1459" i="1" s="1"/>
  <c r="H1458" i="1"/>
  <c r="D1458" i="1"/>
  <c r="C1458" i="1"/>
  <c r="G1458" i="1" s="1"/>
  <c r="D1457" i="1"/>
  <c r="C1457" i="1"/>
  <c r="G1457" i="1" s="1"/>
  <c r="D1456" i="1"/>
  <c r="C1456" i="1"/>
  <c r="G1456" i="1" s="1"/>
  <c r="H1455" i="1"/>
  <c r="D1455" i="1"/>
  <c r="C1455" i="1"/>
  <c r="G1455" i="1" s="1"/>
  <c r="H1454" i="1"/>
  <c r="D1454" i="1"/>
  <c r="C1454" i="1"/>
  <c r="G1454" i="1" s="1"/>
  <c r="D1453" i="1"/>
  <c r="C1453" i="1"/>
  <c r="G1453" i="1" s="1"/>
  <c r="D1452" i="1"/>
  <c r="C1452" i="1"/>
  <c r="G1452" i="1" s="1"/>
  <c r="H1451" i="1"/>
  <c r="D1451" i="1"/>
  <c r="C1451" i="1"/>
  <c r="G1451" i="1" s="1"/>
  <c r="H1450" i="1"/>
  <c r="D1450" i="1"/>
  <c r="C1450" i="1"/>
  <c r="G1450" i="1" s="1"/>
  <c r="D1449" i="1"/>
  <c r="C1449" i="1"/>
  <c r="G1449" i="1" s="1"/>
  <c r="D1448" i="1"/>
  <c r="C1448" i="1"/>
  <c r="G1448" i="1" s="1"/>
  <c r="H1447" i="1"/>
  <c r="D1447" i="1"/>
  <c r="C1447" i="1"/>
  <c r="G1447" i="1" s="1"/>
  <c r="H1446" i="1"/>
  <c r="D1446" i="1"/>
  <c r="C1446" i="1"/>
  <c r="G1446" i="1" s="1"/>
  <c r="D1445" i="1"/>
  <c r="C1445" i="1"/>
  <c r="G1445" i="1" s="1"/>
  <c r="D1444" i="1"/>
  <c r="C1444" i="1"/>
  <c r="G1444" i="1" s="1"/>
  <c r="H1443" i="1"/>
  <c r="D1443" i="1"/>
  <c r="C1443" i="1"/>
  <c r="G1443" i="1" s="1"/>
  <c r="H1442" i="1"/>
  <c r="D1442" i="1"/>
  <c r="C1442" i="1"/>
  <c r="G1442" i="1" s="1"/>
  <c r="D1441" i="1"/>
  <c r="C1441" i="1"/>
  <c r="G1441" i="1" s="1"/>
  <c r="D1440" i="1"/>
  <c r="C1440" i="1"/>
  <c r="G1440" i="1" s="1"/>
  <c r="H1439" i="1"/>
  <c r="D1439" i="1"/>
  <c r="C1439" i="1"/>
  <c r="G1439" i="1" s="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0" i="1"/>
  <c r="G1430" i="1" s="1"/>
  <c r="C1430" i="1"/>
  <c r="D1429" i="1"/>
  <c r="C1429" i="1"/>
  <c r="H1429" i="1" s="1"/>
  <c r="D1428" i="1"/>
  <c r="C1428" i="1"/>
  <c r="G1427" i="1"/>
  <c r="D1427" i="1"/>
  <c r="C1427" i="1"/>
  <c r="H1427" i="1" s="1"/>
  <c r="D1426" i="1"/>
  <c r="G1426" i="1" s="1"/>
  <c r="C1426" i="1"/>
  <c r="D1425" i="1"/>
  <c r="C1425" i="1"/>
  <c r="H1425" i="1" s="1"/>
  <c r="D1424" i="1"/>
  <c r="C1424" i="1"/>
  <c r="D1423" i="1"/>
  <c r="C1423" i="1"/>
  <c r="H1423" i="1" s="1"/>
  <c r="D1422" i="1"/>
  <c r="G1422" i="1" s="1"/>
  <c r="C1422" i="1"/>
  <c r="G1421" i="1"/>
  <c r="D1421" i="1"/>
  <c r="C1421" i="1"/>
  <c r="H1421" i="1" s="1"/>
  <c r="D1420" i="1"/>
  <c r="C1420" i="1"/>
  <c r="D1419" i="1"/>
  <c r="C1419" i="1"/>
  <c r="H1419" i="1" s="1"/>
  <c r="G1418" i="1"/>
  <c r="D1418" i="1"/>
  <c r="C1418" i="1"/>
  <c r="D1417" i="1"/>
  <c r="G1417" i="1" s="1"/>
  <c r="C1417" i="1"/>
  <c r="D1416" i="1"/>
  <c r="C1416" i="1"/>
  <c r="G1415" i="1"/>
  <c r="D1415" i="1"/>
  <c r="C1415" i="1"/>
  <c r="H1415" i="1" s="1"/>
  <c r="D1414" i="1"/>
  <c r="G1414" i="1" s="1"/>
  <c r="C1414" i="1"/>
  <c r="D1413" i="1"/>
  <c r="C1413" i="1"/>
  <c r="H1413" i="1" s="1"/>
  <c r="D1412" i="1"/>
  <c r="C1412" i="1"/>
  <c r="G1411" i="1"/>
  <c r="D1411" i="1"/>
  <c r="C1411" i="1"/>
  <c r="H1411" i="1" s="1"/>
  <c r="D1410" i="1"/>
  <c r="G1410" i="1" s="1"/>
  <c r="C1410" i="1"/>
  <c r="D1409" i="1"/>
  <c r="C1409" i="1"/>
  <c r="H1409" i="1" s="1"/>
  <c r="D1408" i="1"/>
  <c r="C1408" i="1"/>
  <c r="D1407" i="1"/>
  <c r="C1407" i="1"/>
  <c r="H1407" i="1" s="1"/>
  <c r="D1406" i="1"/>
  <c r="G1406" i="1" s="1"/>
  <c r="C1406" i="1"/>
  <c r="G1405" i="1"/>
  <c r="D1405" i="1"/>
  <c r="C1405" i="1"/>
  <c r="H1405" i="1" s="1"/>
  <c r="D1404" i="1"/>
  <c r="C1404" i="1"/>
  <c r="D1403" i="1"/>
  <c r="C1403" i="1"/>
  <c r="D1402" i="1"/>
  <c r="C1402" i="1"/>
  <c r="H1402" i="1" s="1"/>
  <c r="D1401" i="1"/>
  <c r="D1400" i="1"/>
  <c r="C1400" i="1"/>
  <c r="D1399" i="1"/>
  <c r="C1399" i="1"/>
  <c r="D1398" i="1"/>
  <c r="C1398" i="1"/>
  <c r="H1398" i="1" s="1"/>
  <c r="G1397" i="1"/>
  <c r="D1397" i="1"/>
  <c r="C1397" i="1"/>
  <c r="H1397" i="1" s="1"/>
  <c r="D1396" i="1"/>
  <c r="C1396" i="1"/>
  <c r="D1395" i="1"/>
  <c r="C1395" i="1"/>
  <c r="D1394" i="1"/>
  <c r="C1394" i="1"/>
  <c r="D1393" i="1"/>
  <c r="C1393" i="1"/>
  <c r="H1393" i="1" s="1"/>
  <c r="D1392" i="1"/>
  <c r="C1392" i="1"/>
  <c r="D1391" i="1"/>
  <c r="C1391" i="1"/>
  <c r="D1390" i="1"/>
  <c r="C1390" i="1"/>
  <c r="H1390" i="1" s="1"/>
  <c r="D1389" i="1"/>
  <c r="C1389" i="1"/>
  <c r="H1389" i="1" s="1"/>
  <c r="D1388" i="1"/>
  <c r="C1388" i="1"/>
  <c r="D1387" i="1"/>
  <c r="C1387" i="1"/>
  <c r="D1386" i="1"/>
  <c r="C1386" i="1"/>
  <c r="D1385" i="1"/>
  <c r="C1385" i="1"/>
  <c r="D1384" i="1"/>
  <c r="C1384" i="1"/>
  <c r="D1383" i="1"/>
  <c r="C1383" i="1"/>
  <c r="D1382" i="1"/>
  <c r="C1382" i="1"/>
  <c r="D1381" i="1"/>
  <c r="C1381" i="1"/>
  <c r="H1381" i="1" s="1"/>
  <c r="D1380" i="1"/>
  <c r="G1380" i="1" s="1"/>
  <c r="C1380" i="1"/>
  <c r="D1379" i="1"/>
  <c r="C1379" i="1"/>
  <c r="D1378" i="1"/>
  <c r="C1378" i="1"/>
  <c r="G1377" i="1"/>
  <c r="D1377" i="1"/>
  <c r="C1377" i="1"/>
  <c r="H1377" i="1" s="1"/>
  <c r="D1376" i="1"/>
  <c r="C1376" i="1"/>
  <c r="D1375" i="1"/>
  <c r="C1375" i="1"/>
  <c r="D1374" i="1"/>
  <c r="C1374" i="1"/>
  <c r="D1373" i="1"/>
  <c r="C1373" i="1"/>
  <c r="H1373" i="1" s="1"/>
  <c r="G1372" i="1"/>
  <c r="D1372" i="1"/>
  <c r="C1372" i="1"/>
  <c r="D1371" i="1"/>
  <c r="C1371" i="1"/>
  <c r="D1370" i="1"/>
  <c r="C1370" i="1"/>
  <c r="D1369" i="1"/>
  <c r="G1369" i="1" s="1"/>
  <c r="C1369" i="1"/>
  <c r="D1368" i="1"/>
  <c r="C1368" i="1"/>
  <c r="D1367" i="1"/>
  <c r="C1367" i="1"/>
  <c r="D1366" i="1"/>
  <c r="C1366" i="1"/>
  <c r="H1366" i="1" s="1"/>
  <c r="G1365" i="1"/>
  <c r="D1365" i="1"/>
  <c r="C1365" i="1"/>
  <c r="H1365" i="1" s="1"/>
  <c r="D1364" i="1"/>
  <c r="G1364" i="1" s="1"/>
  <c r="C1364" i="1"/>
  <c r="D1363" i="1"/>
  <c r="C1363" i="1"/>
  <c r="D1362" i="1"/>
  <c r="C1362" i="1"/>
  <c r="D1361" i="1"/>
  <c r="C1361" i="1"/>
  <c r="H1361" i="1" s="1"/>
  <c r="D1360" i="1"/>
  <c r="C1360" i="1"/>
  <c r="D1359" i="1"/>
  <c r="C1359" i="1"/>
  <c r="D1358" i="1"/>
  <c r="C1358" i="1"/>
  <c r="H1358" i="1" s="1"/>
  <c r="G1357" i="1"/>
  <c r="D1357" i="1"/>
  <c r="C1357" i="1"/>
  <c r="H1357" i="1" s="1"/>
  <c r="D1356" i="1"/>
  <c r="G1356" i="1" s="1"/>
  <c r="C1356" i="1"/>
  <c r="D1355" i="1"/>
  <c r="C1355" i="1"/>
  <c r="D1354" i="1"/>
  <c r="C1354" i="1"/>
  <c r="D1353" i="1"/>
  <c r="C1353" i="1"/>
  <c r="H1353" i="1" s="1"/>
  <c r="D1352" i="1"/>
  <c r="C1352" i="1"/>
  <c r="D1351" i="1"/>
  <c r="C1351" i="1"/>
  <c r="D1350" i="1"/>
  <c r="C1350" i="1"/>
  <c r="D1349" i="1"/>
  <c r="C1349" i="1"/>
  <c r="H1349" i="1" s="1"/>
  <c r="D1348" i="1"/>
  <c r="G1348" i="1" s="1"/>
  <c r="C1348" i="1"/>
  <c r="D1347" i="1"/>
  <c r="C1347" i="1"/>
  <c r="D1346" i="1"/>
  <c r="C1346" i="1"/>
  <c r="D1345" i="1"/>
  <c r="G1345" i="1" s="1"/>
  <c r="C1345" i="1"/>
  <c r="H1345" i="1" s="1"/>
  <c r="D1344" i="1"/>
  <c r="C1344" i="1"/>
  <c r="D1343" i="1"/>
  <c r="C1343" i="1"/>
  <c r="D1342" i="1"/>
  <c r="C1342" i="1"/>
  <c r="D1341" i="1"/>
  <c r="C1341" i="1"/>
  <c r="H1341" i="1" s="1"/>
  <c r="D1340" i="1"/>
  <c r="C1340" i="1"/>
  <c r="D1339" i="1"/>
  <c r="C1339" i="1"/>
  <c r="D1338" i="1"/>
  <c r="C1338" i="1"/>
  <c r="H1338" i="1" s="1"/>
  <c r="D1337" i="1"/>
  <c r="G1337" i="1" s="1"/>
  <c r="C1337" i="1"/>
  <c r="D1336" i="1"/>
  <c r="C1336" i="1"/>
  <c r="H1336" i="1" s="1"/>
  <c r="D1335" i="1"/>
  <c r="C1335" i="1"/>
  <c r="D1334" i="1"/>
  <c r="C1334" i="1"/>
  <c r="H1334" i="1" s="1"/>
  <c r="D1333" i="1"/>
  <c r="C1333" i="1"/>
  <c r="H1333" i="1" s="1"/>
  <c r="G1332" i="1"/>
  <c r="D1332" i="1"/>
  <c r="C1332" i="1"/>
  <c r="H1332" i="1" s="1"/>
  <c r="D1331" i="1"/>
  <c r="C1331" i="1"/>
  <c r="D1330" i="1"/>
  <c r="C1330" i="1"/>
  <c r="H1330" i="1" s="1"/>
  <c r="D1329" i="1"/>
  <c r="G1329" i="1" s="1"/>
  <c r="C1329" i="1"/>
  <c r="D1328" i="1"/>
  <c r="C1328" i="1"/>
  <c r="H1328" i="1" s="1"/>
  <c r="D1327" i="1"/>
  <c r="C1327" i="1"/>
  <c r="D1326" i="1"/>
  <c r="C1326" i="1"/>
  <c r="H1326" i="1" s="1"/>
  <c r="D1325" i="1"/>
  <c r="C1325" i="1"/>
  <c r="H1325" i="1" s="1"/>
  <c r="G1324" i="1"/>
  <c r="D1324" i="1"/>
  <c r="C1324" i="1"/>
  <c r="H1324" i="1" s="1"/>
  <c r="D1323" i="1"/>
  <c r="C1323" i="1"/>
  <c r="D1322" i="1"/>
  <c r="C1322" i="1"/>
  <c r="H1322" i="1" s="1"/>
  <c r="D1321" i="1"/>
  <c r="G1321" i="1" s="1"/>
  <c r="C1321" i="1"/>
  <c r="D1320" i="1"/>
  <c r="C1320" i="1"/>
  <c r="H1320" i="1" s="1"/>
  <c r="D1319" i="1"/>
  <c r="C1319" i="1"/>
  <c r="D1318" i="1"/>
  <c r="C1318" i="1"/>
  <c r="H1318" i="1" s="1"/>
  <c r="D1317" i="1"/>
  <c r="C1317" i="1"/>
  <c r="H1317" i="1" s="1"/>
  <c r="G1316" i="1"/>
  <c r="D1316" i="1"/>
  <c r="C1316" i="1"/>
  <c r="H1316" i="1" s="1"/>
  <c r="D1315" i="1"/>
  <c r="C1315" i="1"/>
  <c r="D1314" i="1"/>
  <c r="C1314" i="1"/>
  <c r="D1313" i="1"/>
  <c r="G1313" i="1" s="1"/>
  <c r="C1313" i="1"/>
  <c r="D1312" i="1"/>
  <c r="C1312" i="1"/>
  <c r="H1312" i="1" s="1"/>
  <c r="D1311" i="1"/>
  <c r="C1311" i="1"/>
  <c r="D1310" i="1"/>
  <c r="C1310" i="1"/>
  <c r="H1310" i="1" s="1"/>
  <c r="D1309" i="1"/>
  <c r="C1309" i="1"/>
  <c r="G1309" i="1" s="1"/>
  <c r="H1308" i="1"/>
  <c r="D1308" i="1"/>
  <c r="C1308" i="1"/>
  <c r="G1308" i="1" s="1"/>
  <c r="D1307" i="1"/>
  <c r="C1307" i="1"/>
  <c r="D1306" i="1"/>
  <c r="C1306" i="1"/>
  <c r="G1306" i="1" s="1"/>
  <c r="D1305" i="1"/>
  <c r="C1305" i="1"/>
  <c r="D1304" i="1"/>
  <c r="H1304" i="1" s="1"/>
  <c r="C1304" i="1"/>
  <c r="G1304" i="1" s="1"/>
  <c r="D1303" i="1"/>
  <c r="H1303" i="1" s="1"/>
  <c r="C1303" i="1"/>
  <c r="D1302" i="1"/>
  <c r="C1302" i="1"/>
  <c r="D1301" i="1"/>
  <c r="H1301" i="1" s="1"/>
  <c r="C1301" i="1"/>
  <c r="C1300" i="1"/>
  <c r="D1299" i="1"/>
  <c r="H1299" i="1" s="1"/>
  <c r="C1299" i="1"/>
  <c r="D1298" i="1"/>
  <c r="C1298" i="1"/>
  <c r="G1298" i="1" s="1"/>
  <c r="D1297" i="1"/>
  <c r="C1297" i="1"/>
  <c r="G1297" i="1" s="1"/>
  <c r="D1296" i="1"/>
  <c r="C1296" i="1"/>
  <c r="C1295" i="1"/>
  <c r="D1294" i="1"/>
  <c r="C1294" i="1"/>
  <c r="D1293" i="1"/>
  <c r="C1293" i="1"/>
  <c r="G1293" i="1" s="1"/>
  <c r="D1292" i="1"/>
  <c r="C1292" i="1"/>
  <c r="D1291" i="1"/>
  <c r="C1291" i="1"/>
  <c r="G1291" i="1" s="1"/>
  <c r="D1290" i="1"/>
  <c r="C1290" i="1"/>
  <c r="D1289" i="1"/>
  <c r="C1289" i="1"/>
  <c r="G1289" i="1" s="1"/>
  <c r="D1288" i="1"/>
  <c r="C1288" i="1"/>
  <c r="D1287" i="1"/>
  <c r="H1287" i="1" s="1"/>
  <c r="C1287" i="1"/>
  <c r="D1286" i="1"/>
  <c r="C1286" i="1"/>
  <c r="D1285" i="1"/>
  <c r="C1285" i="1"/>
  <c r="G1285" i="1" s="1"/>
  <c r="D1284" i="1"/>
  <c r="H1284" i="1" s="1"/>
  <c r="C1284" i="1"/>
  <c r="G1284" i="1" s="1"/>
  <c r="D1283" i="1"/>
  <c r="C1283" i="1"/>
  <c r="D1282" i="1"/>
  <c r="C1282" i="1"/>
  <c r="D1280" i="1"/>
  <c r="C1280" i="1"/>
  <c r="G1280" i="1" s="1"/>
  <c r="H1279" i="1"/>
  <c r="D1279" i="1"/>
  <c r="C1279" i="1"/>
  <c r="D1277" i="1"/>
  <c r="C1277" i="1"/>
  <c r="G1277" i="1" s="1"/>
  <c r="D1276" i="1"/>
  <c r="C1276" i="1"/>
  <c r="D1275" i="1"/>
  <c r="H1275" i="1" s="1"/>
  <c r="C1275" i="1"/>
  <c r="D1274" i="1"/>
  <c r="C1274" i="1"/>
  <c r="G1274" i="1" s="1"/>
  <c r="D1273" i="1"/>
  <c r="C1273" i="1"/>
  <c r="D1272" i="1"/>
  <c r="H1272" i="1" s="1"/>
  <c r="C1272" i="1"/>
  <c r="D1271" i="1"/>
  <c r="C1271" i="1"/>
  <c r="G1271" i="1" s="1"/>
  <c r="D1270" i="1"/>
  <c r="C1270" i="1"/>
  <c r="D1269" i="1"/>
  <c r="C1269" i="1"/>
  <c r="G1269" i="1" s="1"/>
  <c r="D1268" i="1"/>
  <c r="C1268" i="1"/>
  <c r="D1267" i="1"/>
  <c r="C1267" i="1"/>
  <c r="G1267" i="1" s="1"/>
  <c r="D1266" i="1"/>
  <c r="H1266" i="1" s="1"/>
  <c r="C1266" i="1"/>
  <c r="D1265" i="1"/>
  <c r="C1265" i="1"/>
  <c r="C1264" i="1"/>
  <c r="D1263" i="1"/>
  <c r="C1263" i="1"/>
  <c r="G1263" i="1" s="1"/>
  <c r="D1262" i="1"/>
  <c r="H1262" i="1" s="1"/>
  <c r="C1262" i="1"/>
  <c r="D1261" i="1"/>
  <c r="C1261" i="1"/>
  <c r="G1261" i="1" s="1"/>
  <c r="C1260" i="1"/>
  <c r="C1259" i="1"/>
  <c r="D1258" i="1"/>
  <c r="C1258" i="1"/>
  <c r="G1258" i="1" s="1"/>
  <c r="D1257" i="1"/>
  <c r="C1257" i="1"/>
  <c r="H1257" i="1" s="1"/>
  <c r="D1256" i="1"/>
  <c r="H1256" i="1" s="1"/>
  <c r="C1256" i="1"/>
  <c r="D1254" i="1"/>
  <c r="C1254" i="1"/>
  <c r="G1254" i="1" s="1"/>
  <c r="D1253" i="1"/>
  <c r="H1253" i="1" s="1"/>
  <c r="C1253" i="1"/>
  <c r="D1252" i="1"/>
  <c r="C1252" i="1"/>
  <c r="D1251" i="1"/>
  <c r="C1251" i="1"/>
  <c r="D1250" i="1"/>
  <c r="C1250" i="1"/>
  <c r="G1250" i="1" s="1"/>
  <c r="D1249" i="1"/>
  <c r="C1249" i="1"/>
  <c r="G1249" i="1" s="1"/>
  <c r="D1248" i="1"/>
  <c r="H1248" i="1" s="1"/>
  <c r="C1248" i="1"/>
  <c r="G1248" i="1" s="1"/>
  <c r="D1247" i="1"/>
  <c r="H1247" i="1" s="1"/>
  <c r="C1247" i="1"/>
  <c r="D1246" i="1"/>
  <c r="C1246" i="1"/>
  <c r="G1246" i="1" s="1"/>
  <c r="D1245" i="1"/>
  <c r="C1245" i="1"/>
  <c r="D1244" i="1"/>
  <c r="H1244" i="1" s="1"/>
  <c r="C1244" i="1"/>
  <c r="G1244" i="1" s="1"/>
  <c r="D1243" i="1"/>
  <c r="H1243" i="1" s="1"/>
  <c r="C1243" i="1"/>
  <c r="D1242" i="1"/>
  <c r="C1242" i="1"/>
  <c r="G1242" i="1" s="1"/>
  <c r="C1241" i="1"/>
  <c r="D1240" i="1"/>
  <c r="H1240" i="1" s="1"/>
  <c r="C1240" i="1"/>
  <c r="D1239" i="1"/>
  <c r="H1239" i="1" s="1"/>
  <c r="C1239" i="1"/>
  <c r="D1238" i="1"/>
  <c r="C1238" i="1"/>
  <c r="D1237" i="1"/>
  <c r="C1237" i="1"/>
  <c r="G1237" i="1" s="1"/>
  <c r="H1236" i="1"/>
  <c r="D1236" i="1"/>
  <c r="C1236" i="1"/>
  <c r="D1235" i="1"/>
  <c r="H1235" i="1" s="1"/>
  <c r="C1235" i="1"/>
  <c r="D1234" i="1"/>
  <c r="C1234" i="1"/>
  <c r="D1233" i="1"/>
  <c r="C1233" i="1"/>
  <c r="H1232" i="1"/>
  <c r="D1232" i="1"/>
  <c r="C1232" i="1"/>
  <c r="G1232" i="1" s="1"/>
  <c r="D1231" i="1"/>
  <c r="H1231" i="1" s="1"/>
  <c r="C1231" i="1"/>
  <c r="D1230" i="1"/>
  <c r="C1230" i="1"/>
  <c r="G1230" i="1" s="1"/>
  <c r="D1229" i="1"/>
  <c r="C1229" i="1"/>
  <c r="G1229" i="1" s="1"/>
  <c r="D1228" i="1"/>
  <c r="H1228" i="1" s="1"/>
  <c r="C1228" i="1"/>
  <c r="D1227" i="1"/>
  <c r="H1227" i="1" s="1"/>
  <c r="C1227" i="1"/>
  <c r="D1226" i="1"/>
  <c r="C1226" i="1"/>
  <c r="D1225" i="1"/>
  <c r="C1225" i="1"/>
  <c r="G1225" i="1" s="1"/>
  <c r="C1224" i="1"/>
  <c r="D1222" i="1"/>
  <c r="C1222" i="1"/>
  <c r="G1222" i="1" s="1"/>
  <c r="D1221" i="1"/>
  <c r="C1221" i="1"/>
  <c r="D1220" i="1"/>
  <c r="H1220" i="1" s="1"/>
  <c r="C1220" i="1"/>
  <c r="D1219" i="1"/>
  <c r="H1219" i="1" s="1"/>
  <c r="C1219" i="1"/>
  <c r="D1218" i="1"/>
  <c r="C1218" i="1"/>
  <c r="D1217" i="1"/>
  <c r="C1217" i="1"/>
  <c r="G1217" i="1" s="1"/>
  <c r="H1216" i="1"/>
  <c r="D1216" i="1"/>
  <c r="C1216" i="1"/>
  <c r="G1216" i="1" s="1"/>
  <c r="D1215" i="1"/>
  <c r="H1215" i="1" s="1"/>
  <c r="C1215" i="1"/>
  <c r="D1214" i="1"/>
  <c r="C1214" i="1"/>
  <c r="G1214" i="1" s="1"/>
  <c r="D1213" i="1"/>
  <c r="C1213" i="1"/>
  <c r="D1212" i="1"/>
  <c r="H1212" i="1" s="1"/>
  <c r="C1212" i="1"/>
  <c r="G1212" i="1" s="1"/>
  <c r="D1211" i="1"/>
  <c r="H1211" i="1" s="1"/>
  <c r="C1211" i="1"/>
  <c r="D1210" i="1"/>
  <c r="C1210" i="1"/>
  <c r="D1209" i="1"/>
  <c r="C1209" i="1"/>
  <c r="D1208" i="1"/>
  <c r="H1208" i="1" s="1"/>
  <c r="C1208" i="1"/>
  <c r="D1207" i="1"/>
  <c r="H1207" i="1" s="1"/>
  <c r="C1207" i="1"/>
  <c r="D1206" i="1"/>
  <c r="C1206" i="1"/>
  <c r="D1205" i="1"/>
  <c r="H1205" i="1" s="1"/>
  <c r="C1205" i="1"/>
  <c r="D1204" i="1"/>
  <c r="C1204" i="1"/>
  <c r="D1203" i="1"/>
  <c r="H1203" i="1" s="1"/>
  <c r="C1203" i="1"/>
  <c r="D1202" i="1"/>
  <c r="C1202" i="1"/>
  <c r="C1201" i="1"/>
  <c r="D1200" i="1"/>
  <c r="C1200" i="1"/>
  <c r="G1200" i="1" s="1"/>
  <c r="D1199" i="1"/>
  <c r="C1199" i="1"/>
  <c r="D1198" i="1"/>
  <c r="H1198" i="1" s="1"/>
  <c r="C1198" i="1"/>
  <c r="D1197" i="1"/>
  <c r="C1197" i="1"/>
  <c r="D1196" i="1"/>
  <c r="C1196" i="1"/>
  <c r="H1195" i="1"/>
  <c r="D1195" i="1"/>
  <c r="C1195" i="1"/>
  <c r="G1195" i="1" s="1"/>
  <c r="D1194" i="1"/>
  <c r="C1194" i="1"/>
  <c r="D1193" i="1"/>
  <c r="C1193" i="1"/>
  <c r="D1192" i="1"/>
  <c r="C1192" i="1"/>
  <c r="D1191" i="1"/>
  <c r="C1191" i="1"/>
  <c r="D1190" i="1"/>
  <c r="D1189" i="1"/>
  <c r="C1189" i="1"/>
  <c r="D1188" i="1"/>
  <c r="C1188" i="1"/>
  <c r="H1187" i="1"/>
  <c r="D1187" i="1"/>
  <c r="C1187" i="1"/>
  <c r="D1186" i="1"/>
  <c r="C1186" i="1"/>
  <c r="G1186" i="1" s="1"/>
  <c r="C1185" i="1"/>
  <c r="D1184" i="1"/>
  <c r="H1184" i="1" s="1"/>
  <c r="C1184" i="1"/>
  <c r="D1183" i="1"/>
  <c r="H1183" i="1" s="1"/>
  <c r="C1183" i="1"/>
  <c r="D1179" i="1"/>
  <c r="H1179" i="1" s="1"/>
  <c r="C1179" i="1"/>
  <c r="D1178" i="1"/>
  <c r="C1178" i="1"/>
  <c r="D1177" i="1"/>
  <c r="C1177" i="1"/>
  <c r="G1177" i="1" s="1"/>
  <c r="C1176" i="1"/>
  <c r="D1175" i="1"/>
  <c r="H1175" i="1" s="1"/>
  <c r="C1175" i="1"/>
  <c r="D1174" i="1"/>
  <c r="H1174" i="1" s="1"/>
  <c r="C1174" i="1"/>
  <c r="D1173" i="1"/>
  <c r="C1173" i="1"/>
  <c r="D1172" i="1"/>
  <c r="C1172" i="1"/>
  <c r="G1172" i="1" s="1"/>
  <c r="D1171" i="1"/>
  <c r="H1171" i="1" s="1"/>
  <c r="C1171" i="1"/>
  <c r="D1170" i="1"/>
  <c r="H1170" i="1" s="1"/>
  <c r="C1170" i="1"/>
  <c r="D1169" i="1"/>
  <c r="H1169" i="1" s="1"/>
  <c r="C1169" i="1"/>
  <c r="D1168" i="1"/>
  <c r="C1168" i="1"/>
  <c r="D1167" i="1"/>
  <c r="C1167" i="1"/>
  <c r="H1166" i="1"/>
  <c r="D1166" i="1"/>
  <c r="C1166" i="1"/>
  <c r="G1166" i="1" s="1"/>
  <c r="D1165" i="1"/>
  <c r="C1165" i="1"/>
  <c r="D1164" i="1"/>
  <c r="C1164" i="1"/>
  <c r="G1164" i="1" s="1"/>
  <c r="D1163" i="1"/>
  <c r="C1163" i="1"/>
  <c r="D1162" i="1"/>
  <c r="C1162" i="1"/>
  <c r="D1161" i="1"/>
  <c r="H1161" i="1" s="1"/>
  <c r="C1161" i="1"/>
  <c r="G1161" i="1" s="1"/>
  <c r="D1160" i="1"/>
  <c r="H1160" i="1" s="1"/>
  <c r="C1160" i="1"/>
  <c r="D1159" i="1"/>
  <c r="H1159" i="1" s="1"/>
  <c r="C1159" i="1"/>
  <c r="H1158" i="1"/>
  <c r="D1158" i="1"/>
  <c r="C1158" i="1"/>
  <c r="G1158" i="1" s="1"/>
  <c r="D1157" i="1"/>
  <c r="H1157" i="1" s="1"/>
  <c r="C1157" i="1"/>
  <c r="D1156" i="1"/>
  <c r="C1156" i="1"/>
  <c r="C1155" i="1"/>
  <c r="D1154" i="1"/>
  <c r="C1154" i="1"/>
  <c r="D1153" i="1"/>
  <c r="C1153" i="1"/>
  <c r="D1151" i="1"/>
  <c r="H1151" i="1" s="1"/>
  <c r="C1151" i="1"/>
  <c r="G1151" i="1" s="1"/>
  <c r="D1150" i="1"/>
  <c r="H1150" i="1" s="1"/>
  <c r="C1150" i="1"/>
  <c r="D1149" i="1"/>
  <c r="C1149" i="1"/>
  <c r="D1148" i="1"/>
  <c r="C1148" i="1"/>
  <c r="D1147" i="1"/>
  <c r="H1147" i="1" s="1"/>
  <c r="C1147" i="1"/>
  <c r="G1147" i="1" s="1"/>
  <c r="D1146" i="1"/>
  <c r="H1146" i="1" s="1"/>
  <c r="C1146" i="1"/>
  <c r="D1145" i="1"/>
  <c r="C1145" i="1"/>
  <c r="D1144" i="1"/>
  <c r="C1144" i="1"/>
  <c r="D1143" i="1"/>
  <c r="H1143" i="1" s="1"/>
  <c r="C1143" i="1"/>
  <c r="D1142" i="1"/>
  <c r="H1142" i="1" s="1"/>
  <c r="C1142" i="1"/>
  <c r="D1141" i="1"/>
  <c r="C1141" i="1"/>
  <c r="D1140" i="1"/>
  <c r="C1140" i="1"/>
  <c r="H1139" i="1"/>
  <c r="D1139" i="1"/>
  <c r="C1139" i="1"/>
  <c r="D1138" i="1"/>
  <c r="H1138" i="1" s="1"/>
  <c r="C1138" i="1"/>
  <c r="D1137" i="1"/>
  <c r="H1137" i="1" s="1"/>
  <c r="C1137" i="1"/>
  <c r="D1136" i="1"/>
  <c r="C1136" i="1"/>
  <c r="D1135" i="1"/>
  <c r="C1135" i="1"/>
  <c r="D1134" i="1"/>
  <c r="H1134" i="1" s="1"/>
  <c r="C1134" i="1"/>
  <c r="D1133" i="1"/>
  <c r="C1133" i="1"/>
  <c r="G1133" i="1" s="1"/>
  <c r="D1132" i="1"/>
  <c r="C1132" i="1"/>
  <c r="D1131" i="1"/>
  <c r="H1131" i="1" s="1"/>
  <c r="C1131" i="1"/>
  <c r="G1131" i="1" s="1"/>
  <c r="D1130" i="1"/>
  <c r="H1130" i="1" s="1"/>
  <c r="C1130" i="1"/>
  <c r="D1129" i="1"/>
  <c r="H1129" i="1" s="1"/>
  <c r="C1129" i="1"/>
  <c r="D1128" i="1"/>
  <c r="C1128" i="1"/>
  <c r="D1127" i="1"/>
  <c r="C1127" i="1"/>
  <c r="D1126" i="1"/>
  <c r="H1126" i="1" s="1"/>
  <c r="C1126" i="1"/>
  <c r="C1125" i="1"/>
  <c r="C1124" i="1"/>
  <c r="H1123" i="1"/>
  <c r="D1123" i="1"/>
  <c r="C1123" i="1"/>
  <c r="G1123" i="1" s="1"/>
  <c r="D1122" i="1"/>
  <c r="H1122" i="1" s="1"/>
  <c r="C1122" i="1"/>
  <c r="D1121" i="1"/>
  <c r="H1121" i="1" s="1"/>
  <c r="C1121" i="1"/>
  <c r="G1121" i="1" s="1"/>
  <c r="D1120" i="1"/>
  <c r="C1120" i="1"/>
  <c r="D1119" i="1"/>
  <c r="C1119" i="1"/>
  <c r="G1119" i="1" s="1"/>
  <c r="D1118" i="1"/>
  <c r="H1118" i="1" s="1"/>
  <c r="C1118" i="1"/>
  <c r="D1117" i="1"/>
  <c r="C1117" i="1"/>
  <c r="G1117" i="1" s="1"/>
  <c r="D1116" i="1"/>
  <c r="C1116" i="1"/>
  <c r="D1115" i="1"/>
  <c r="H1115" i="1" s="1"/>
  <c r="C1115" i="1"/>
  <c r="D1114" i="1"/>
  <c r="H1114" i="1" s="1"/>
  <c r="C1114" i="1"/>
  <c r="H1113" i="1"/>
  <c r="D1113" i="1"/>
  <c r="C1113" i="1"/>
  <c r="D1112" i="1"/>
  <c r="C1112" i="1"/>
  <c r="D1111" i="1"/>
  <c r="C1111" i="1"/>
  <c r="D1110" i="1"/>
  <c r="H1110" i="1" s="1"/>
  <c r="C1110" i="1"/>
  <c r="D1109" i="1"/>
  <c r="C1109" i="1"/>
  <c r="D1108" i="1"/>
  <c r="C1108" i="1"/>
  <c r="D1107" i="1"/>
  <c r="H1107" i="1" s="1"/>
  <c r="C1107" i="1"/>
  <c r="D1106" i="1"/>
  <c r="H1106" i="1" s="1"/>
  <c r="C1106" i="1"/>
  <c r="D1105" i="1"/>
  <c r="H1105" i="1" s="1"/>
  <c r="C1105" i="1"/>
  <c r="G1105" i="1" s="1"/>
  <c r="D1104" i="1"/>
  <c r="C1104" i="1"/>
  <c r="D1103" i="1"/>
  <c r="C1103" i="1"/>
  <c r="G1103" i="1" s="1"/>
  <c r="D1102" i="1"/>
  <c r="H1102" i="1" s="1"/>
  <c r="C1102" i="1"/>
  <c r="D1101" i="1"/>
  <c r="C1101" i="1"/>
  <c r="G1101" i="1" s="1"/>
  <c r="D1100" i="1"/>
  <c r="C1100" i="1"/>
  <c r="D1099" i="1"/>
  <c r="H1099" i="1" s="1"/>
  <c r="C1099" i="1"/>
  <c r="D1098" i="1"/>
  <c r="H1098" i="1" s="1"/>
  <c r="C1098" i="1"/>
  <c r="H1097" i="1"/>
  <c r="D1097" i="1"/>
  <c r="C1097" i="1"/>
  <c r="G1097" i="1" s="1"/>
  <c r="D1096" i="1"/>
  <c r="C1096" i="1"/>
  <c r="D1095" i="1"/>
  <c r="C1095" i="1"/>
  <c r="C1094" i="1"/>
  <c r="D1092" i="1"/>
  <c r="H1092" i="1" s="1"/>
  <c r="C1092" i="1"/>
  <c r="D1091" i="1"/>
  <c r="C1091" i="1"/>
  <c r="G1091" i="1" s="1"/>
  <c r="H1090" i="1"/>
  <c r="D1090" i="1"/>
  <c r="C1090" i="1"/>
  <c r="D1089" i="1"/>
  <c r="C1089" i="1"/>
  <c r="D1088" i="1"/>
  <c r="H1088" i="1" s="1"/>
  <c r="C1088" i="1"/>
  <c r="C1087" i="1"/>
  <c r="H1086" i="1"/>
  <c r="D1086" i="1"/>
  <c r="C1086" i="1"/>
  <c r="D1085" i="1"/>
  <c r="C1085" i="1"/>
  <c r="D1084" i="1"/>
  <c r="C1084" i="1"/>
  <c r="D1083" i="1"/>
  <c r="C1083" i="1"/>
  <c r="G1083" i="1" s="1"/>
  <c r="D1082" i="1"/>
  <c r="C1082" i="1"/>
  <c r="D1080" i="1"/>
  <c r="C1080" i="1"/>
  <c r="D1079" i="1"/>
  <c r="H1079" i="1" s="1"/>
  <c r="C1079" i="1"/>
  <c r="D1078" i="1"/>
  <c r="H1078" i="1" s="1"/>
  <c r="C1078" i="1"/>
  <c r="D1077" i="1"/>
  <c r="C1077" i="1"/>
  <c r="H1077" i="1" s="1"/>
  <c r="C1076" i="1"/>
  <c r="D1073" i="1"/>
  <c r="C1073" i="1"/>
  <c r="D1072" i="1"/>
  <c r="H1072" i="1" s="1"/>
  <c r="C1072" i="1"/>
  <c r="D1071" i="1"/>
  <c r="C1071" i="1"/>
  <c r="D1070" i="1"/>
  <c r="C1070" i="1"/>
  <c r="D1069" i="1"/>
  <c r="C1069" i="1"/>
  <c r="C1068" i="1"/>
  <c r="D1067" i="1"/>
  <c r="C1067" i="1"/>
  <c r="G1067" i="1" s="1"/>
  <c r="D1066" i="1"/>
  <c r="H1066" i="1" s="1"/>
  <c r="C1066" i="1"/>
  <c r="D1065" i="1"/>
  <c r="H1065" i="1" s="1"/>
  <c r="C1065" i="1"/>
  <c r="D1064" i="1"/>
  <c r="C1064" i="1"/>
  <c r="D1063" i="1"/>
  <c r="C1063" i="1"/>
  <c r="G1063" i="1" s="1"/>
  <c r="D1062" i="1"/>
  <c r="H1062" i="1" s="1"/>
  <c r="C1062" i="1"/>
  <c r="C1061" i="1"/>
  <c r="D1060" i="1"/>
  <c r="C1060" i="1"/>
  <c r="D1059" i="1"/>
  <c r="C1059" i="1"/>
  <c r="G1059" i="1" s="1"/>
  <c r="D1058" i="1"/>
  <c r="C1058" i="1"/>
  <c r="G1058" i="1" s="1"/>
  <c r="D1057" i="1"/>
  <c r="C1057" i="1"/>
  <c r="G1057" i="1" s="1"/>
  <c r="D1056" i="1"/>
  <c r="H1056" i="1" s="1"/>
  <c r="C1056" i="1"/>
  <c r="D1055" i="1"/>
  <c r="C1055" i="1"/>
  <c r="H1054" i="1"/>
  <c r="D1054" i="1"/>
  <c r="C1054" i="1"/>
  <c r="G1054" i="1" s="1"/>
  <c r="D1053" i="1"/>
  <c r="H1053" i="1" s="1"/>
  <c r="C1053" i="1"/>
  <c r="D1052" i="1"/>
  <c r="C1052" i="1"/>
  <c r="G1052" i="1" s="1"/>
  <c r="D1051" i="1"/>
  <c r="C1051" i="1"/>
  <c r="C1050" i="1"/>
  <c r="H1049" i="1"/>
  <c r="D1049" i="1"/>
  <c r="C1049" i="1"/>
  <c r="G1049" i="1" s="1"/>
  <c r="D1048" i="1"/>
  <c r="H1048" i="1" s="1"/>
  <c r="C1048" i="1"/>
  <c r="D1047" i="1"/>
  <c r="C1047" i="1"/>
  <c r="C1046" i="1"/>
  <c r="D1045" i="1"/>
  <c r="C1045" i="1"/>
  <c r="G1045" i="1" s="1"/>
  <c r="D1044" i="1"/>
  <c r="C1044" i="1"/>
  <c r="D1043" i="1"/>
  <c r="C1043" i="1"/>
  <c r="G1043" i="1" s="1"/>
  <c r="D1042" i="1"/>
  <c r="C1042" i="1"/>
  <c r="G1042" i="1" s="1"/>
  <c r="D1041" i="1"/>
  <c r="C1041" i="1"/>
  <c r="G1041" i="1" s="1"/>
  <c r="C1040" i="1"/>
  <c r="D1039" i="1"/>
  <c r="H1039" i="1" s="1"/>
  <c r="C1039" i="1"/>
  <c r="D1038" i="1"/>
  <c r="C1038" i="1"/>
  <c r="G1038" i="1" s="1"/>
  <c r="D1037" i="1"/>
  <c r="H1037" i="1" s="1"/>
  <c r="C1037" i="1"/>
  <c r="D1036" i="1"/>
  <c r="C1036" i="1"/>
  <c r="H1036" i="1" s="1"/>
  <c r="D1035" i="1"/>
  <c r="C1035" i="1"/>
  <c r="D1034" i="1"/>
  <c r="C1034" i="1"/>
  <c r="D1033" i="1"/>
  <c r="C1033" i="1"/>
  <c r="G1033" i="1" s="1"/>
  <c r="D1032" i="1"/>
  <c r="H1032" i="1" s="1"/>
  <c r="C1032" i="1"/>
  <c r="D1031" i="1"/>
  <c r="C1031" i="1"/>
  <c r="D1030" i="1"/>
  <c r="H1030" i="1" s="1"/>
  <c r="C1030" i="1"/>
  <c r="D1029" i="1"/>
  <c r="C1029" i="1"/>
  <c r="G1029" i="1" s="1"/>
  <c r="H1028" i="1"/>
  <c r="D1028" i="1"/>
  <c r="C1028" i="1"/>
  <c r="D1027" i="1"/>
  <c r="C1027" i="1"/>
  <c r="D1026" i="1"/>
  <c r="C1026" i="1"/>
  <c r="G1026" i="1" s="1"/>
  <c r="D1025" i="1"/>
  <c r="C1025" i="1"/>
  <c r="G1025" i="1" s="1"/>
  <c r="C1024" i="1"/>
  <c r="D1023" i="1"/>
  <c r="C1023" i="1"/>
  <c r="D1022" i="1"/>
  <c r="H1022" i="1" s="1"/>
  <c r="C1022" i="1"/>
  <c r="D1021" i="1"/>
  <c r="C1021" i="1"/>
  <c r="G1021" i="1" s="1"/>
  <c r="H1020" i="1"/>
  <c r="D1020" i="1"/>
  <c r="C1020" i="1"/>
  <c r="G1020" i="1" s="1"/>
  <c r="D1019" i="1"/>
  <c r="C1019" i="1"/>
  <c r="C1018" i="1"/>
  <c r="C1017" i="1"/>
  <c r="D1016" i="1"/>
  <c r="C1016" i="1"/>
  <c r="G1016" i="1" s="1"/>
  <c r="D1015" i="1"/>
  <c r="C1015" i="1"/>
  <c r="G1015" i="1" s="1"/>
  <c r="D1014" i="1"/>
  <c r="C1014" i="1"/>
  <c r="D1013" i="1"/>
  <c r="C1013" i="1"/>
  <c r="G1013" i="1" s="1"/>
  <c r="D1010" i="1"/>
  <c r="C1010" i="1"/>
  <c r="G1010" i="1" s="1"/>
  <c r="D1009" i="1"/>
  <c r="C1009" i="1"/>
  <c r="G1009" i="1" s="1"/>
  <c r="H1008" i="1"/>
  <c r="D1008" i="1"/>
  <c r="C1008" i="1"/>
  <c r="G1008" i="1" s="1"/>
  <c r="D1007" i="1"/>
  <c r="C1007" i="1"/>
  <c r="G1007" i="1" s="1"/>
  <c r="D1006" i="1"/>
  <c r="C1006" i="1"/>
  <c r="G1006" i="1" s="1"/>
  <c r="D1005" i="1"/>
  <c r="H1005" i="1" s="1"/>
  <c r="C1005" i="1"/>
  <c r="D1004" i="1"/>
  <c r="C1004" i="1"/>
  <c r="G1004" i="1" s="1"/>
  <c r="D1003" i="1"/>
  <c r="C1003" i="1"/>
  <c r="G1003" i="1" s="1"/>
  <c r="D1002" i="1"/>
  <c r="C1002" i="1"/>
  <c r="G1002" i="1" s="1"/>
  <c r="D1001" i="1"/>
  <c r="C1001" i="1"/>
  <c r="G1001" i="1" s="1"/>
  <c r="H1000" i="1"/>
  <c r="D1000" i="1"/>
  <c r="C1000" i="1"/>
  <c r="G1000" i="1" s="1"/>
  <c r="D999" i="1"/>
  <c r="C999" i="1"/>
  <c r="G999" i="1" s="1"/>
  <c r="D998" i="1"/>
  <c r="C998" i="1"/>
  <c r="G998" i="1" s="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C735" i="1"/>
  <c r="D734" i="1"/>
  <c r="C734" i="1"/>
  <c r="H733" i="1"/>
  <c r="G733" i="1"/>
  <c r="D733" i="1"/>
  <c r="C733" i="1"/>
  <c r="D732" i="1"/>
  <c r="C732" i="1"/>
  <c r="D731" i="1"/>
  <c r="C731" i="1"/>
  <c r="D730" i="1"/>
  <c r="C730" i="1"/>
  <c r="D729" i="1"/>
  <c r="C729" i="1"/>
  <c r="D728" i="1"/>
  <c r="C728" i="1"/>
  <c r="D727" i="1"/>
  <c r="C727" i="1"/>
  <c r="H726" i="1"/>
  <c r="G726" i="1"/>
  <c r="D726" i="1"/>
  <c r="C726" i="1"/>
  <c r="D725" i="1"/>
  <c r="G725" i="1" s="1"/>
  <c r="C725" i="1"/>
  <c r="D724" i="1"/>
  <c r="H724" i="1" s="1"/>
  <c r="C724" i="1"/>
  <c r="D723" i="1"/>
  <c r="H723" i="1" s="1"/>
  <c r="C723" i="1"/>
  <c r="D722" i="1"/>
  <c r="H722" i="1" s="1"/>
  <c r="C722" i="1"/>
  <c r="D721" i="1"/>
  <c r="H721" i="1" s="1"/>
  <c r="C721" i="1"/>
  <c r="D720" i="1"/>
  <c r="H720" i="1" s="1"/>
  <c r="C720" i="1"/>
  <c r="D719" i="1"/>
  <c r="C719" i="1"/>
  <c r="H719" i="1" s="1"/>
  <c r="D718" i="1"/>
  <c r="C718" i="1"/>
  <c r="H718" i="1" s="1"/>
  <c r="H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G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C684" i="1"/>
  <c r="D683" i="1"/>
  <c r="C683" i="1"/>
  <c r="D682" i="1"/>
  <c r="C682" i="1"/>
  <c r="D681" i="1"/>
  <c r="C681" i="1"/>
  <c r="D680" i="1"/>
  <c r="C680" i="1"/>
  <c r="D679" i="1"/>
  <c r="C679" i="1"/>
  <c r="D678" i="1"/>
  <c r="C678" i="1"/>
  <c r="H678" i="1" s="1"/>
  <c r="D677" i="1"/>
  <c r="C677" i="1"/>
  <c r="D676" i="1"/>
  <c r="C676" i="1"/>
  <c r="D675" i="1"/>
  <c r="C675" i="1"/>
  <c r="D674" i="1"/>
  <c r="C674" i="1"/>
  <c r="D673" i="1"/>
  <c r="C673" i="1"/>
  <c r="D672" i="1"/>
  <c r="C672" i="1"/>
  <c r="D671" i="1"/>
  <c r="C671" i="1"/>
  <c r="D670" i="1"/>
  <c r="C670" i="1"/>
  <c r="H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H648" i="1" s="1"/>
  <c r="C648" i="1"/>
  <c r="D647" i="1"/>
  <c r="C647" i="1"/>
  <c r="H646" i="1"/>
  <c r="D646" i="1"/>
  <c r="C646" i="1"/>
  <c r="H645" i="1"/>
  <c r="D645" i="1"/>
  <c r="G645" i="1" s="1"/>
  <c r="C645" i="1"/>
  <c r="D636" i="1"/>
  <c r="H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D622" i="1"/>
  <c r="C622" i="1"/>
  <c r="G622" i="1" s="1"/>
  <c r="H621" i="1"/>
  <c r="D621" i="1"/>
  <c r="C621" i="1"/>
  <c r="G621" i="1" s="1"/>
  <c r="D620" i="1"/>
  <c r="C620" i="1"/>
  <c r="G620" i="1" s="1"/>
  <c r="D619" i="1"/>
  <c r="C619" i="1"/>
  <c r="G619" i="1" s="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D592" i="1"/>
  <c r="C592" i="1"/>
  <c r="G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H577" i="1" s="1"/>
  <c r="C577" i="1"/>
  <c r="G576" i="1"/>
  <c r="D576" i="1"/>
  <c r="H576" i="1" s="1"/>
  <c r="C576" i="1"/>
  <c r="G575" i="1"/>
  <c r="D575" i="1"/>
  <c r="H575" i="1" s="1"/>
  <c r="C575" i="1"/>
  <c r="G574" i="1"/>
  <c r="D574" i="1"/>
  <c r="H574" i="1" s="1"/>
  <c r="C574" i="1"/>
  <c r="D573" i="1"/>
  <c r="H573" i="1" s="1"/>
  <c r="C573" i="1"/>
  <c r="G572" i="1"/>
  <c r="D572" i="1"/>
  <c r="H572" i="1" s="1"/>
  <c r="C572" i="1"/>
  <c r="G571" i="1"/>
  <c r="D571" i="1"/>
  <c r="H571" i="1" s="1"/>
  <c r="C571" i="1"/>
  <c r="G570" i="1"/>
  <c r="D570" i="1"/>
  <c r="H570" i="1" s="1"/>
  <c r="C570" i="1"/>
  <c r="D569" i="1"/>
  <c r="H569" i="1" s="1"/>
  <c r="C569" i="1"/>
  <c r="G568" i="1"/>
  <c r="D568" i="1"/>
  <c r="H568" i="1" s="1"/>
  <c r="C568" i="1"/>
  <c r="G567" i="1"/>
  <c r="D567" i="1"/>
  <c r="H567" i="1" s="1"/>
  <c r="C567" i="1"/>
  <c r="G566" i="1"/>
  <c r="D566" i="1"/>
  <c r="H566" i="1" s="1"/>
  <c r="C566" i="1"/>
  <c r="D565" i="1"/>
  <c r="D564" i="1"/>
  <c r="G564" i="1" s="1"/>
  <c r="C564" i="1"/>
  <c r="D563" i="1"/>
  <c r="C563" i="1"/>
  <c r="D562" i="1"/>
  <c r="C562" i="1"/>
  <c r="D561" i="1"/>
  <c r="C561" i="1"/>
  <c r="D560" i="1"/>
  <c r="C560" i="1"/>
  <c r="D559" i="1"/>
  <c r="C559" i="1"/>
  <c r="D558" i="1"/>
  <c r="C558" i="1"/>
  <c r="D557" i="1"/>
  <c r="C557" i="1"/>
  <c r="D556" i="1"/>
  <c r="C556" i="1"/>
  <c r="D555" i="1"/>
  <c r="C555" i="1"/>
  <c r="G554" i="1"/>
  <c r="D554" i="1"/>
  <c r="C554" i="1"/>
  <c r="D553" i="1"/>
  <c r="C553" i="1"/>
  <c r="D552" i="1"/>
  <c r="C552" i="1"/>
  <c r="H552" i="1" s="1"/>
  <c r="G551" i="1"/>
  <c r="D551" i="1"/>
  <c r="C551" i="1"/>
  <c r="G550" i="1"/>
  <c r="D550" i="1"/>
  <c r="C550" i="1"/>
  <c r="D549" i="1"/>
  <c r="C549" i="1"/>
  <c r="D548" i="1"/>
  <c r="C548" i="1"/>
  <c r="H548" i="1" s="1"/>
  <c r="G547" i="1"/>
  <c r="D547" i="1"/>
  <c r="C547" i="1"/>
  <c r="G546" i="1"/>
  <c r="D546" i="1"/>
  <c r="C546" i="1"/>
  <c r="D545" i="1"/>
  <c r="C545" i="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H459" i="1" s="1"/>
  <c r="C459" i="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D423" i="1"/>
  <c r="G423" i="1" s="1"/>
  <c r="C423" i="1"/>
  <c r="H423" i="1" s="1"/>
  <c r="C422" i="1"/>
  <c r="C421" i="1"/>
  <c r="D416" i="1"/>
  <c r="C416" i="1"/>
  <c r="H416" i="1" s="1"/>
  <c r="D415" i="1"/>
  <c r="C415" i="1"/>
  <c r="H415" i="1" s="1"/>
  <c r="D414" i="1"/>
  <c r="C414" i="1"/>
  <c r="H414" i="1" s="1"/>
  <c r="D411" i="1"/>
  <c r="C411" i="1"/>
  <c r="H411" i="1" s="1"/>
  <c r="D410" i="1"/>
  <c r="C410" i="1"/>
  <c r="H410" i="1" s="1"/>
  <c r="D409" i="1"/>
  <c r="H409" i="1" s="1"/>
  <c r="C409" i="1"/>
  <c r="H408" i="1"/>
  <c r="G408" i="1"/>
  <c r="D408" i="1"/>
  <c r="C408" i="1"/>
  <c r="C407" i="1"/>
  <c r="D406" i="1"/>
  <c r="C406" i="1"/>
  <c r="G406" i="1" s="1"/>
  <c r="D405" i="1"/>
  <c r="C405" i="1"/>
  <c r="G405" i="1" s="1"/>
  <c r="D404" i="1"/>
  <c r="C404" i="1"/>
  <c r="G404" i="1" s="1"/>
  <c r="D403" i="1"/>
  <c r="C403" i="1"/>
  <c r="G403" i="1" s="1"/>
  <c r="D402" i="1"/>
  <c r="C402" i="1"/>
  <c r="G402" i="1" s="1"/>
  <c r="D401" i="1"/>
  <c r="D400" i="1"/>
  <c r="C400" i="1"/>
  <c r="G400" i="1" s="1"/>
  <c r="D399" i="1"/>
  <c r="C399" i="1"/>
  <c r="G399" i="1" s="1"/>
  <c r="H398" i="1"/>
  <c r="D398" i="1"/>
  <c r="G398" i="1" s="1"/>
  <c r="C398" i="1"/>
  <c r="H397" i="1"/>
  <c r="G397" i="1"/>
  <c r="D397" i="1"/>
  <c r="C397" i="1"/>
  <c r="C396" i="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H364" i="1" s="1"/>
  <c r="D363" i="1"/>
  <c r="C363" i="1"/>
  <c r="D362" i="1"/>
  <c r="C362" i="1"/>
  <c r="H361" i="1"/>
  <c r="D361" i="1"/>
  <c r="G361" i="1" s="1"/>
  <c r="C361" i="1"/>
  <c r="H360" i="1"/>
  <c r="G360" i="1"/>
  <c r="D360" i="1"/>
  <c r="C360" i="1"/>
  <c r="H359" i="1"/>
  <c r="G359" i="1"/>
  <c r="D359" i="1"/>
  <c r="C359" i="1"/>
  <c r="H358" i="1"/>
  <c r="G358" i="1"/>
  <c r="D358" i="1"/>
  <c r="C358" i="1"/>
  <c r="H357" i="1"/>
  <c r="G357"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C322" i="1"/>
  <c r="D321" i="1"/>
  <c r="C321" i="1"/>
  <c r="H321" i="1" s="1"/>
  <c r="D320" i="1"/>
  <c r="C320" i="1"/>
  <c r="H320" i="1" s="1"/>
  <c r="D319" i="1"/>
  <c r="C319" i="1"/>
  <c r="H319" i="1" s="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C301" i="1"/>
  <c r="D300" i="1"/>
  <c r="C300" i="1"/>
  <c r="D299" i="1"/>
  <c r="H299" i="1" s="1"/>
  <c r="C299" i="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C270" i="1"/>
  <c r="C269" i="1"/>
  <c r="D268" i="1"/>
  <c r="C268" i="1"/>
  <c r="D267" i="1"/>
  <c r="C267" i="1"/>
  <c r="D266" i="1"/>
  <c r="C266" i="1"/>
  <c r="D265" i="1"/>
  <c r="C265" i="1"/>
  <c r="D264" i="1"/>
  <c r="C264" i="1"/>
  <c r="D263" i="1"/>
  <c r="C263" i="1"/>
  <c r="D262" i="1"/>
  <c r="C262" i="1"/>
  <c r="D261" i="1"/>
  <c r="C261" i="1"/>
  <c r="D260" i="1"/>
  <c r="C260" i="1"/>
  <c r="D259" i="1"/>
  <c r="C259" i="1"/>
  <c r="D258" i="1"/>
  <c r="H257" i="1"/>
  <c r="D257" i="1"/>
  <c r="G257" i="1" s="1"/>
  <c r="C257" i="1"/>
  <c r="H256" i="1"/>
  <c r="G256" i="1"/>
  <c r="D256" i="1"/>
  <c r="C256" i="1"/>
  <c r="H255" i="1"/>
  <c r="G255" i="1"/>
  <c r="D255" i="1"/>
  <c r="C255" i="1"/>
  <c r="H254" i="1"/>
  <c r="G254" i="1"/>
  <c r="D254" i="1"/>
  <c r="C254"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H235" i="1" s="1"/>
  <c r="C235" i="1"/>
  <c r="G234" i="1"/>
  <c r="D234" i="1"/>
  <c r="C234" i="1"/>
  <c r="H234" i="1" s="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H216" i="1" s="1"/>
  <c r="C216" i="1"/>
  <c r="D215" i="1"/>
  <c r="H215" i="1" s="1"/>
  <c r="C215" i="1"/>
  <c r="D214" i="1"/>
  <c r="H214" i="1" s="1"/>
  <c r="C214" i="1"/>
  <c r="D213" i="1"/>
  <c r="H213" i="1" s="1"/>
  <c r="C213" i="1"/>
  <c r="D212" i="1"/>
  <c r="H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C197" i="1"/>
  <c r="D196" i="1"/>
  <c r="G196" i="1" s="1"/>
  <c r="C196" i="1"/>
  <c r="D195" i="1"/>
  <c r="C195" i="1"/>
  <c r="D194" i="1"/>
  <c r="H194" i="1" s="1"/>
  <c r="C194" i="1"/>
  <c r="D193" i="1"/>
  <c r="C193" i="1"/>
  <c r="H192" i="1"/>
  <c r="G192" i="1"/>
  <c r="D192" i="1"/>
  <c r="C192" i="1"/>
  <c r="D191" i="1"/>
  <c r="G191" i="1" s="1"/>
  <c r="C191" i="1"/>
  <c r="C190" i="1"/>
  <c r="G189" i="1"/>
  <c r="D189" i="1"/>
  <c r="H189" i="1" s="1"/>
  <c r="C189" i="1"/>
  <c r="D188" i="1"/>
  <c r="C188" i="1"/>
  <c r="D187" i="1"/>
  <c r="C187" i="1"/>
  <c r="D186" i="1"/>
  <c r="C186" i="1"/>
  <c r="D185" i="1"/>
  <c r="C185" i="1"/>
  <c r="D184" i="1"/>
  <c r="C184" i="1"/>
  <c r="D183" i="1"/>
  <c r="H183" i="1" s="1"/>
  <c r="C183" i="1"/>
  <c r="D182" i="1"/>
  <c r="C182" i="1"/>
  <c r="D181" i="1"/>
  <c r="G181" i="1" s="1"/>
  <c r="C181" i="1"/>
  <c r="D180" i="1"/>
  <c r="C180" i="1"/>
  <c r="D179" i="1"/>
  <c r="H179" i="1" s="1"/>
  <c r="C179" i="1"/>
  <c r="D178" i="1"/>
  <c r="C178" i="1"/>
  <c r="D177" i="1"/>
  <c r="H177" i="1" s="1"/>
  <c r="C177" i="1"/>
  <c r="D176" i="1"/>
  <c r="C176" i="1"/>
  <c r="D175" i="1"/>
  <c r="H175" i="1" s="1"/>
  <c r="C175" i="1"/>
  <c r="D174" i="1"/>
  <c r="C174" i="1"/>
  <c r="D173" i="1"/>
  <c r="G173" i="1" s="1"/>
  <c r="C173" i="1"/>
  <c r="G172" i="1"/>
  <c r="D172" i="1"/>
  <c r="H172" i="1" s="1"/>
  <c r="C172" i="1"/>
  <c r="D171" i="1"/>
  <c r="C171" i="1"/>
  <c r="D170" i="1"/>
  <c r="G170" i="1" s="1"/>
  <c r="C170" i="1"/>
  <c r="D169" i="1"/>
  <c r="C169" i="1"/>
  <c r="D168" i="1"/>
  <c r="H168" i="1" s="1"/>
  <c r="C168" i="1"/>
  <c r="D167" i="1"/>
  <c r="C167" i="1"/>
  <c r="D166" i="1"/>
  <c r="H166" i="1" s="1"/>
  <c r="C166" i="1"/>
  <c r="D165" i="1"/>
  <c r="C165" i="1"/>
  <c r="D164" i="1"/>
  <c r="G164" i="1" s="1"/>
  <c r="C164" i="1"/>
  <c r="D163" i="1"/>
  <c r="C163" i="1"/>
  <c r="D162" i="1"/>
  <c r="H162" i="1" s="1"/>
  <c r="C162" i="1"/>
  <c r="D161" i="1"/>
  <c r="C161" i="1"/>
  <c r="C160" i="1"/>
  <c r="D159" i="1"/>
  <c r="C159" i="1"/>
  <c r="H159" i="1" s="1"/>
  <c r="D158" i="1"/>
  <c r="C158" i="1"/>
  <c r="G157" i="1"/>
  <c r="D157" i="1"/>
  <c r="C157" i="1"/>
  <c r="H157" i="1" s="1"/>
  <c r="D156" i="1"/>
  <c r="C156" i="1"/>
  <c r="D155" i="1"/>
  <c r="C155" i="1"/>
  <c r="D154" i="1"/>
  <c r="C154" i="1"/>
  <c r="D153" i="1"/>
  <c r="C153" i="1"/>
  <c r="G152" i="1"/>
  <c r="D152" i="1"/>
  <c r="C152" i="1"/>
  <c r="H152" i="1" s="1"/>
  <c r="D151" i="1"/>
  <c r="C151" i="1"/>
  <c r="D150"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5" i="1"/>
  <c r="H135" i="1" s="1"/>
  <c r="C135" i="1"/>
  <c r="H134" i="1"/>
  <c r="D134" i="1"/>
  <c r="C134" i="1"/>
  <c r="D133" i="1"/>
  <c r="H133" i="1" s="1"/>
  <c r="C133" i="1"/>
  <c r="H132" i="1"/>
  <c r="G132" i="1"/>
  <c r="D132" i="1"/>
  <c r="C132" i="1"/>
  <c r="C131" i="1"/>
  <c r="D129" i="1"/>
  <c r="C129" i="1"/>
  <c r="H129" i="1" s="1"/>
  <c r="D128" i="1"/>
  <c r="C128" i="1"/>
  <c r="H128" i="1" s="1"/>
  <c r="H127" i="1"/>
  <c r="D127" i="1"/>
  <c r="G127" i="1" s="1"/>
  <c r="C127" i="1"/>
  <c r="H126" i="1"/>
  <c r="D126" i="1"/>
  <c r="G126" i="1" s="1"/>
  <c r="C126" i="1"/>
  <c r="C125" i="1"/>
  <c r="H124" i="1"/>
  <c r="D124" i="1"/>
  <c r="G124" i="1" s="1"/>
  <c r="C124" i="1"/>
  <c r="D123" i="1"/>
  <c r="C123" i="1"/>
  <c r="C122" i="1"/>
  <c r="C121" i="1"/>
  <c r="D120" i="1"/>
  <c r="G120" i="1" s="1"/>
  <c r="C120" i="1"/>
  <c r="D119" i="1"/>
  <c r="C119" i="1"/>
  <c r="H119" i="1" s="1"/>
  <c r="D118" i="1"/>
  <c r="C118" i="1"/>
  <c r="H118" i="1" s="1"/>
  <c r="G117" i="1"/>
  <c r="D117" i="1"/>
  <c r="C117" i="1"/>
  <c r="D116" i="1"/>
  <c r="G116" i="1" s="1"/>
  <c r="C116" i="1"/>
  <c r="D115" i="1"/>
  <c r="C115" i="1"/>
  <c r="H115" i="1" s="1"/>
  <c r="D114" i="1"/>
  <c r="C114" i="1"/>
  <c r="H114" i="1" s="1"/>
  <c r="D113" i="1"/>
  <c r="C113" i="1"/>
  <c r="G112" i="1"/>
  <c r="D112" i="1"/>
  <c r="C112" i="1"/>
  <c r="H112" i="1" s="1"/>
  <c r="G111" i="1"/>
  <c r="D111" i="1"/>
  <c r="C111" i="1"/>
  <c r="H111" i="1" s="1"/>
  <c r="G110" i="1"/>
  <c r="D110" i="1"/>
  <c r="C110" i="1"/>
  <c r="H110" i="1" s="1"/>
  <c r="G109" i="1"/>
  <c r="D109" i="1"/>
  <c r="C109" i="1"/>
  <c r="H109" i="1" s="1"/>
  <c r="C108" i="1"/>
  <c r="H107" i="1"/>
  <c r="D107" i="1"/>
  <c r="C107" i="1"/>
  <c r="D106" i="1"/>
  <c r="C106" i="1"/>
  <c r="H106" i="1" s="1"/>
  <c r="D105" i="1"/>
  <c r="C105" i="1"/>
  <c r="G105" i="1" s="1"/>
  <c r="H104" i="1"/>
  <c r="D104" i="1"/>
  <c r="C104" i="1"/>
  <c r="C103" i="1"/>
  <c r="G101" i="1"/>
  <c r="D101" i="1"/>
  <c r="C101" i="1"/>
  <c r="G100" i="1"/>
  <c r="D100" i="1"/>
  <c r="C100" i="1"/>
  <c r="D99" i="1"/>
  <c r="C99" i="1"/>
  <c r="G99" i="1" s="1"/>
  <c r="D98" i="1"/>
  <c r="C98" i="1"/>
  <c r="H98" i="1" s="1"/>
  <c r="G97" i="1"/>
  <c r="D97" i="1"/>
  <c r="C97" i="1"/>
  <c r="G96" i="1"/>
  <c r="D96" i="1"/>
  <c r="C96" i="1"/>
  <c r="D95" i="1"/>
  <c r="C95" i="1"/>
  <c r="G95" i="1" s="1"/>
  <c r="D94" i="1"/>
  <c r="C94" i="1"/>
  <c r="H94" i="1" s="1"/>
  <c r="G93" i="1"/>
  <c r="D93" i="1"/>
  <c r="C93" i="1"/>
  <c r="G92" i="1"/>
  <c r="D92" i="1"/>
  <c r="C92" i="1"/>
  <c r="D91" i="1"/>
  <c r="C91" i="1"/>
  <c r="G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D77" i="1"/>
  <c r="C77" i="1"/>
  <c r="H77" i="1" s="1"/>
  <c r="D76" i="1"/>
  <c r="C76" i="1"/>
  <c r="H76" i="1" s="1"/>
  <c r="D75" i="1"/>
  <c r="C75" i="1"/>
  <c r="H75" i="1" s="1"/>
  <c r="D74" i="1"/>
  <c r="C74" i="1"/>
  <c r="H74" i="1" s="1"/>
  <c r="D73" i="1"/>
  <c r="C73" i="1"/>
  <c r="H73" i="1" s="1"/>
  <c r="D72" i="1"/>
  <c r="C72" i="1"/>
  <c r="G72" i="1" s="1"/>
  <c r="H71" i="1"/>
  <c r="D71" i="1"/>
  <c r="G71" i="1" s="1"/>
  <c r="C71" i="1"/>
  <c r="C70" i="1"/>
  <c r="D69" i="1"/>
  <c r="C69" i="1"/>
  <c r="H69" i="1" s="1"/>
  <c r="D68" i="1"/>
  <c r="C68" i="1"/>
  <c r="H68" i="1" s="1"/>
  <c r="D67" i="1"/>
  <c r="C67" i="1"/>
  <c r="H67" i="1" s="1"/>
  <c r="D66" i="1"/>
  <c r="H66" i="1" s="1"/>
  <c r="C66" i="1"/>
  <c r="D65" i="1"/>
  <c r="G65" i="1" s="1"/>
  <c r="C65" i="1"/>
  <c r="H65" i="1" s="1"/>
  <c r="C64" i="1"/>
  <c r="G63" i="1"/>
  <c r="D63" i="1"/>
  <c r="C63" i="1"/>
  <c r="H63" i="1" s="1"/>
  <c r="G62" i="1"/>
  <c r="D62" i="1"/>
  <c r="C62" i="1"/>
  <c r="H62" i="1" s="1"/>
  <c r="G61" i="1"/>
  <c r="D61" i="1"/>
  <c r="C61" i="1"/>
  <c r="H61" i="1" s="1"/>
  <c r="G60" i="1"/>
  <c r="D60" i="1"/>
  <c r="C60" i="1"/>
  <c r="H60" i="1" s="1"/>
  <c r="G59" i="1"/>
  <c r="D59" i="1"/>
  <c r="C59" i="1"/>
  <c r="H59" i="1" s="1"/>
  <c r="D58" i="1"/>
  <c r="C58" i="1"/>
  <c r="H57" i="1"/>
  <c r="D57" i="1"/>
  <c r="G57" i="1" s="1"/>
  <c r="C57" i="1"/>
  <c r="H56" i="1"/>
  <c r="G56" i="1"/>
  <c r="D56" i="1"/>
  <c r="C56" i="1"/>
  <c r="G55" i="1"/>
  <c r="D55" i="1"/>
  <c r="H55" i="1" s="1"/>
  <c r="C55" i="1"/>
  <c r="D54" i="1"/>
  <c r="C54" i="1"/>
  <c r="D53" i="1"/>
  <c r="C53" i="1"/>
  <c r="H53" i="1" s="1"/>
  <c r="D52" i="1"/>
  <c r="C52" i="1"/>
  <c r="H52" i="1" s="1"/>
  <c r="D51" i="1"/>
  <c r="C51" i="1"/>
  <c r="H51" i="1" s="1"/>
  <c r="D50" i="1"/>
  <c r="C50" i="1"/>
  <c r="H50" i="1" s="1"/>
  <c r="D49" i="1"/>
  <c r="D48" i="1"/>
  <c r="C48" i="1"/>
  <c r="H48" i="1" s="1"/>
  <c r="D47" i="1"/>
  <c r="C47" i="1"/>
  <c r="H47" i="1" s="1"/>
  <c r="C46" i="1"/>
  <c r="D44" i="1"/>
  <c r="G44" i="1" s="1"/>
  <c r="C44" i="1"/>
  <c r="H44" i="1" s="1"/>
  <c r="D43" i="1"/>
  <c r="G43" i="1" s="1"/>
  <c r="C43" i="1"/>
  <c r="H43" i="1" s="1"/>
  <c r="D42" i="1"/>
  <c r="G42" i="1" s="1"/>
  <c r="C42" i="1"/>
  <c r="H42" i="1" s="1"/>
  <c r="D41" i="1"/>
  <c r="G41" i="1" s="1"/>
  <c r="C41" i="1"/>
  <c r="H41" i="1" s="1"/>
  <c r="D40" i="1"/>
  <c r="G40" i="1" s="1"/>
  <c r="C40" i="1"/>
  <c r="H40" i="1" s="1"/>
  <c r="D39" i="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E318" i="9" l="1"/>
  <c r="B318" i="9" s="1"/>
  <c r="H1307" i="1"/>
  <c r="G1288" i="1"/>
  <c r="H1296" i="1"/>
  <c r="H1294" i="1"/>
  <c r="H1292" i="1"/>
  <c r="G1287" i="1"/>
  <c r="H1286" i="1"/>
  <c r="E274" i="5"/>
  <c r="D1278" i="1" s="1"/>
  <c r="G1282" i="1"/>
  <c r="H1283" i="1"/>
  <c r="G1279" i="1"/>
  <c r="G1276" i="1"/>
  <c r="G1275" i="1"/>
  <c r="G1273" i="1"/>
  <c r="E333" i="9"/>
  <c r="B333" i="9" s="1"/>
  <c r="E328" i="9"/>
  <c r="B328" i="9" s="1"/>
  <c r="G1245" i="1"/>
  <c r="G1241" i="1"/>
  <c r="G1240" i="1"/>
  <c r="G1238" i="1"/>
  <c r="G1236" i="1"/>
  <c r="G1234" i="1"/>
  <c r="G1233" i="1"/>
  <c r="G1228" i="1"/>
  <c r="E323" i="9"/>
  <c r="E321" i="9"/>
  <c r="G1226" i="1"/>
  <c r="G1224" i="1"/>
  <c r="G1221" i="1"/>
  <c r="G1220" i="1"/>
  <c r="G1218" i="1"/>
  <c r="G1208" i="1"/>
  <c r="G1191" i="1"/>
  <c r="H1194" i="1"/>
  <c r="C1190" i="1"/>
  <c r="H1190" i="1" s="1"/>
  <c r="H1191" i="1"/>
  <c r="G1175" i="1"/>
  <c r="E147" i="5"/>
  <c r="D1152" i="1" s="1"/>
  <c r="G1143" i="1"/>
  <c r="G1139" i="1"/>
  <c r="G1137" i="1"/>
  <c r="G1135" i="1"/>
  <c r="G1129" i="1"/>
  <c r="G1127" i="1"/>
  <c r="D1125" i="1"/>
  <c r="G1125" i="1" s="1"/>
  <c r="G1115" i="1"/>
  <c r="G1113" i="1"/>
  <c r="G1111" i="1"/>
  <c r="G1109" i="1"/>
  <c r="G1107" i="1"/>
  <c r="G1099" i="1"/>
  <c r="G1095" i="1"/>
  <c r="G1071" i="1"/>
  <c r="G1066" i="1"/>
  <c r="G1064" i="1"/>
  <c r="H1206" i="1"/>
  <c r="G1205" i="1"/>
  <c r="H1204" i="1"/>
  <c r="H1202" i="1"/>
  <c r="G1340" i="1"/>
  <c r="G1396" i="1"/>
  <c r="G1389" i="1"/>
  <c r="G1388" i="1"/>
  <c r="H1385" i="1"/>
  <c r="H1374" i="1"/>
  <c r="E340" i="9"/>
  <c r="B340" i="9" s="1"/>
  <c r="H1342" i="1"/>
  <c r="H1314" i="1"/>
  <c r="G1305" i="1"/>
  <c r="G1163" i="1"/>
  <c r="G1682" i="1"/>
  <c r="G1680" i="1"/>
  <c r="H1625" i="1"/>
  <c r="H1609" i="1"/>
  <c r="G1584" i="1"/>
  <c r="E294" i="9"/>
  <c r="B294" i="9" s="1"/>
  <c r="H421" i="1"/>
  <c r="E648" i="4"/>
  <c r="D642" i="1" s="1"/>
  <c r="E326" i="9"/>
  <c r="B326" i="9" s="1"/>
  <c r="G47" i="1"/>
  <c r="G48" i="1"/>
  <c r="H54" i="1"/>
  <c r="H58" i="1"/>
  <c r="H72" i="1"/>
  <c r="G73" i="1"/>
  <c r="G74" i="1"/>
  <c r="G75" i="1"/>
  <c r="G76" i="1"/>
  <c r="G77" i="1"/>
  <c r="G81" i="1"/>
  <c r="G82" i="1"/>
  <c r="G83" i="1"/>
  <c r="G84" i="1"/>
  <c r="G85" i="1"/>
  <c r="G86" i="1"/>
  <c r="G87" i="1"/>
  <c r="G88" i="1"/>
  <c r="G89" i="1"/>
  <c r="G90" i="1"/>
  <c r="H93" i="1"/>
  <c r="H97" i="1"/>
  <c r="H101" i="1"/>
  <c r="G104" i="1"/>
  <c r="G115" i="1"/>
  <c r="H117" i="1"/>
  <c r="G119" i="1"/>
  <c r="G128" i="1"/>
  <c r="G129" i="1"/>
  <c r="G137" i="1"/>
  <c r="G138" i="1"/>
  <c r="G139" i="1"/>
  <c r="G140" i="1"/>
  <c r="G141" i="1"/>
  <c r="G142" i="1"/>
  <c r="G143" i="1"/>
  <c r="G144" i="1"/>
  <c r="G145" i="1"/>
  <c r="G146" i="1"/>
  <c r="H151" i="1"/>
  <c r="H154" i="1"/>
  <c r="H156" i="1"/>
  <c r="H161" i="1"/>
  <c r="H163" i="1"/>
  <c r="H165" i="1"/>
  <c r="G167" i="1"/>
  <c r="H169" i="1"/>
  <c r="H171" i="1"/>
  <c r="H174" i="1"/>
  <c r="H176" i="1"/>
  <c r="H178" i="1"/>
  <c r="G180" i="1"/>
  <c r="H182" i="1"/>
  <c r="H184" i="1"/>
  <c r="H219" i="1"/>
  <c r="H221" i="1"/>
  <c r="H223" i="1"/>
  <c r="H225" i="1"/>
  <c r="G228" i="1"/>
  <c r="H228" i="1"/>
  <c r="G230" i="1"/>
  <c r="H230" i="1"/>
  <c r="G232" i="1"/>
  <c r="H232" i="1"/>
  <c r="G300" i="1"/>
  <c r="H300" i="1"/>
  <c r="G324" i="1"/>
  <c r="H324" i="1"/>
  <c r="G326" i="1"/>
  <c r="H326" i="1"/>
  <c r="G328" i="1"/>
  <c r="H328" i="1"/>
  <c r="G330" i="1"/>
  <c r="H330" i="1"/>
  <c r="G332" i="1"/>
  <c r="H332" i="1"/>
  <c r="G334" i="1"/>
  <c r="H334" i="1"/>
  <c r="G336" i="1"/>
  <c r="H336" i="1"/>
  <c r="G338" i="1"/>
  <c r="H338" i="1"/>
  <c r="G340" i="1"/>
  <c r="H340" i="1"/>
  <c r="G342" i="1"/>
  <c r="H342" i="1"/>
  <c r="G344" i="1"/>
  <c r="H344" i="1"/>
  <c r="G346" i="1"/>
  <c r="H346" i="1"/>
  <c r="G348" i="1"/>
  <c r="H348" i="1"/>
  <c r="G350" i="1"/>
  <c r="H350" i="1"/>
  <c r="G352" i="1"/>
  <c r="H352" i="1"/>
  <c r="G354" i="1"/>
  <c r="H354" i="1"/>
  <c r="G363" i="1"/>
  <c r="H363" i="1"/>
  <c r="H365" i="1"/>
  <c r="H367" i="1"/>
  <c r="H370" i="1"/>
  <c r="H372" i="1"/>
  <c r="G50" i="1"/>
  <c r="G51" i="1"/>
  <c r="G52" i="1"/>
  <c r="G53" i="1"/>
  <c r="G67" i="1"/>
  <c r="G68" i="1"/>
  <c r="G69" i="1"/>
  <c r="G80" i="1"/>
  <c r="H92" i="1"/>
  <c r="G94" i="1"/>
  <c r="H96" i="1"/>
  <c r="G98" i="1"/>
  <c r="H100" i="1"/>
  <c r="H105" i="1"/>
  <c r="G107" i="1"/>
  <c r="G114" i="1"/>
  <c r="H116" i="1"/>
  <c r="G118" i="1"/>
  <c r="H120" i="1"/>
  <c r="G134" i="1"/>
  <c r="G159" i="1"/>
  <c r="G236" i="1"/>
  <c r="H236" i="1"/>
  <c r="G238" i="1"/>
  <c r="H238" i="1"/>
  <c r="G240" i="1"/>
  <c r="H240" i="1"/>
  <c r="G242" i="1"/>
  <c r="H242" i="1"/>
  <c r="G244" i="1"/>
  <c r="H244" i="1"/>
  <c r="G246" i="1"/>
  <c r="H246" i="1"/>
  <c r="G248" i="1"/>
  <c r="H248" i="1"/>
  <c r="G250" i="1"/>
  <c r="H250" i="1"/>
  <c r="G252" i="1"/>
  <c r="H252" i="1"/>
  <c r="G259" i="1"/>
  <c r="H259" i="1"/>
  <c r="G261" i="1"/>
  <c r="H261" i="1"/>
  <c r="G263" i="1"/>
  <c r="H263" i="1"/>
  <c r="G265" i="1"/>
  <c r="H265" i="1"/>
  <c r="G267" i="1"/>
  <c r="H267" i="1"/>
  <c r="G375" i="1"/>
  <c r="H375" i="1"/>
  <c r="G377" i="1"/>
  <c r="H377" i="1"/>
  <c r="G379" i="1"/>
  <c r="H379" i="1"/>
  <c r="H91" i="1"/>
  <c r="H95" i="1"/>
  <c r="H99" i="1"/>
  <c r="G106" i="1"/>
  <c r="H196" i="1"/>
  <c r="H218" i="1"/>
  <c r="H220" i="1"/>
  <c r="H222" i="1"/>
  <c r="H224" i="1"/>
  <c r="G227" i="1"/>
  <c r="H227" i="1"/>
  <c r="G229" i="1"/>
  <c r="H229" i="1"/>
  <c r="G231" i="1"/>
  <c r="H231" i="1"/>
  <c r="G323" i="1"/>
  <c r="H323" i="1"/>
  <c r="G325" i="1"/>
  <c r="H325" i="1"/>
  <c r="G327" i="1"/>
  <c r="H327" i="1"/>
  <c r="G329" i="1"/>
  <c r="H329" i="1"/>
  <c r="G331" i="1"/>
  <c r="H331" i="1"/>
  <c r="G333" i="1"/>
  <c r="H333" i="1"/>
  <c r="G335" i="1"/>
  <c r="H335" i="1"/>
  <c r="G337" i="1"/>
  <c r="H337" i="1"/>
  <c r="G339" i="1"/>
  <c r="H339" i="1"/>
  <c r="G341" i="1"/>
  <c r="H341" i="1"/>
  <c r="G343" i="1"/>
  <c r="H343" i="1"/>
  <c r="G345" i="1"/>
  <c r="H345" i="1"/>
  <c r="G347" i="1"/>
  <c r="H347" i="1"/>
  <c r="G349" i="1"/>
  <c r="H349" i="1"/>
  <c r="G351" i="1"/>
  <c r="H351" i="1"/>
  <c r="G353" i="1"/>
  <c r="H353" i="1"/>
  <c r="G362" i="1"/>
  <c r="H362" i="1"/>
  <c r="H366" i="1"/>
  <c r="H369" i="1"/>
  <c r="H371" i="1"/>
  <c r="H373" i="1"/>
  <c r="G237" i="1"/>
  <c r="H237" i="1"/>
  <c r="G239" i="1"/>
  <c r="H239" i="1"/>
  <c r="G241" i="1"/>
  <c r="H241" i="1"/>
  <c r="G243" i="1"/>
  <c r="H243" i="1"/>
  <c r="G245" i="1"/>
  <c r="H245" i="1"/>
  <c r="G247" i="1"/>
  <c r="H247" i="1"/>
  <c r="G249" i="1"/>
  <c r="H249" i="1"/>
  <c r="G251" i="1"/>
  <c r="H251" i="1"/>
  <c r="G260" i="1"/>
  <c r="H260" i="1"/>
  <c r="G262" i="1"/>
  <c r="H262" i="1"/>
  <c r="G264" i="1"/>
  <c r="H264" i="1"/>
  <c r="G266" i="1"/>
  <c r="H266" i="1"/>
  <c r="G268" i="1"/>
  <c r="H268" i="1"/>
  <c r="G376" i="1"/>
  <c r="H376" i="1"/>
  <c r="G378" i="1"/>
  <c r="H378" i="1"/>
  <c r="G380" i="1"/>
  <c r="H380" i="1"/>
  <c r="H197" i="1"/>
  <c r="H381" i="1"/>
  <c r="H382" i="1"/>
  <c r="H383" i="1"/>
  <c r="H384" i="1"/>
  <c r="H385" i="1"/>
  <c r="H386" i="1"/>
  <c r="H387" i="1"/>
  <c r="H388" i="1"/>
  <c r="H389" i="1"/>
  <c r="H390" i="1"/>
  <c r="H391" i="1"/>
  <c r="H392" i="1"/>
  <c r="H393" i="1"/>
  <c r="H394" i="1"/>
  <c r="H395" i="1"/>
  <c r="H399" i="1"/>
  <c r="H400" i="1"/>
  <c r="H402" i="1"/>
  <c r="H403" i="1"/>
  <c r="H404" i="1"/>
  <c r="H405" i="1"/>
  <c r="H406" i="1"/>
  <c r="H460" i="1"/>
  <c r="H461" i="1"/>
  <c r="H462" i="1"/>
  <c r="H463" i="1"/>
  <c r="H464" i="1"/>
  <c r="H465" i="1"/>
  <c r="H466" i="1"/>
  <c r="H467" i="1"/>
  <c r="H468" i="1"/>
  <c r="H469" i="1"/>
  <c r="H470" i="1"/>
  <c r="H471" i="1"/>
  <c r="H472" i="1"/>
  <c r="H545" i="1"/>
  <c r="H549" i="1"/>
  <c r="H553" i="1"/>
  <c r="H556" i="1"/>
  <c r="G556" i="1"/>
  <c r="H558" i="1"/>
  <c r="G558" i="1"/>
  <c r="H560" i="1"/>
  <c r="G560" i="1"/>
  <c r="H562" i="1"/>
  <c r="G562" i="1"/>
  <c r="H672" i="1"/>
  <c r="G672" i="1"/>
  <c r="H674" i="1"/>
  <c r="G674" i="1"/>
  <c r="H676" i="1"/>
  <c r="G676" i="1"/>
  <c r="H580" i="1"/>
  <c r="G580" i="1"/>
  <c r="H582" i="1"/>
  <c r="G582" i="1"/>
  <c r="H584" i="1"/>
  <c r="G584" i="1"/>
  <c r="H586" i="1"/>
  <c r="G586" i="1"/>
  <c r="H588" i="1"/>
  <c r="G588" i="1"/>
  <c r="H590" i="1"/>
  <c r="G590" i="1"/>
  <c r="H680" i="1"/>
  <c r="G680" i="1"/>
  <c r="H682" i="1"/>
  <c r="G682" i="1"/>
  <c r="H684" i="1"/>
  <c r="G684" i="1"/>
  <c r="H113" i="1"/>
  <c r="H123" i="1"/>
  <c r="H150" i="1"/>
  <c r="G153" i="1"/>
  <c r="H155" i="1"/>
  <c r="H158" i="1"/>
  <c r="H193" i="1"/>
  <c r="H195" i="1"/>
  <c r="G218" i="1"/>
  <c r="G219" i="1"/>
  <c r="G220" i="1"/>
  <c r="G221" i="1"/>
  <c r="G222" i="1"/>
  <c r="G223" i="1"/>
  <c r="G224" i="1"/>
  <c r="G225" i="1"/>
  <c r="H233" i="1"/>
  <c r="H301" i="1"/>
  <c r="G319" i="1"/>
  <c r="G320" i="1"/>
  <c r="G321" i="1"/>
  <c r="G364" i="1"/>
  <c r="G365" i="1"/>
  <c r="G366" i="1"/>
  <c r="G367" i="1"/>
  <c r="G369" i="1"/>
  <c r="G370" i="1"/>
  <c r="G371" i="1"/>
  <c r="G372" i="1"/>
  <c r="G373" i="1"/>
  <c r="G410" i="1"/>
  <c r="G411" i="1"/>
  <c r="G414" i="1"/>
  <c r="G415" i="1"/>
  <c r="G416" i="1"/>
  <c r="G531" i="1"/>
  <c r="G532" i="1"/>
  <c r="G533" i="1"/>
  <c r="G534" i="1"/>
  <c r="G535" i="1"/>
  <c r="G536" i="1"/>
  <c r="G537" i="1"/>
  <c r="G538" i="1"/>
  <c r="G539" i="1"/>
  <c r="G540" i="1"/>
  <c r="G541" i="1"/>
  <c r="G542" i="1"/>
  <c r="G543" i="1"/>
  <c r="G544" i="1"/>
  <c r="G545" i="1"/>
  <c r="H547" i="1"/>
  <c r="G549" i="1"/>
  <c r="H551" i="1"/>
  <c r="G553" i="1"/>
  <c r="H555" i="1"/>
  <c r="G555" i="1"/>
  <c r="H557" i="1"/>
  <c r="G557" i="1"/>
  <c r="H559" i="1"/>
  <c r="G559" i="1"/>
  <c r="H561" i="1"/>
  <c r="G561" i="1"/>
  <c r="H563" i="1"/>
  <c r="G563" i="1"/>
  <c r="G569" i="1"/>
  <c r="G573" i="1"/>
  <c r="G577" i="1"/>
  <c r="H592" i="1"/>
  <c r="H596" i="1"/>
  <c r="H600" i="1"/>
  <c r="H604" i="1"/>
  <c r="H608" i="1"/>
  <c r="H612" i="1"/>
  <c r="H616" i="1"/>
  <c r="H620" i="1"/>
  <c r="H671" i="1"/>
  <c r="G671" i="1"/>
  <c r="H673" i="1"/>
  <c r="G673" i="1"/>
  <c r="H675" i="1"/>
  <c r="G675" i="1"/>
  <c r="H677" i="1"/>
  <c r="G677" i="1"/>
  <c r="H546" i="1"/>
  <c r="G548" i="1"/>
  <c r="H550" i="1"/>
  <c r="G552" i="1"/>
  <c r="H554" i="1"/>
  <c r="H579" i="1"/>
  <c r="G579" i="1"/>
  <c r="H581" i="1"/>
  <c r="G581" i="1"/>
  <c r="H583" i="1"/>
  <c r="G583" i="1"/>
  <c r="H585" i="1"/>
  <c r="G585" i="1"/>
  <c r="H587" i="1"/>
  <c r="G587" i="1"/>
  <c r="H589" i="1"/>
  <c r="G589" i="1"/>
  <c r="H595" i="1"/>
  <c r="H599" i="1"/>
  <c r="H603" i="1"/>
  <c r="H607" i="1"/>
  <c r="H611" i="1"/>
  <c r="H615" i="1"/>
  <c r="H619" i="1"/>
  <c r="H679" i="1"/>
  <c r="G679" i="1"/>
  <c r="H681" i="1"/>
  <c r="G681" i="1"/>
  <c r="H683" i="1"/>
  <c r="G683" i="1"/>
  <c r="G678" i="1"/>
  <c r="G685" i="1"/>
  <c r="G686" i="1"/>
  <c r="G687" i="1"/>
  <c r="G688" i="1"/>
  <c r="G689" i="1"/>
  <c r="G690" i="1"/>
  <c r="G691" i="1"/>
  <c r="G692" i="1"/>
  <c r="G693" i="1"/>
  <c r="G694" i="1"/>
  <c r="G695" i="1"/>
  <c r="G696" i="1"/>
  <c r="G697" i="1"/>
  <c r="G698" i="1"/>
  <c r="H699" i="1"/>
  <c r="G719" i="1"/>
  <c r="G720" i="1"/>
  <c r="G721" i="1"/>
  <c r="G722" i="1"/>
  <c r="G723" i="1"/>
  <c r="G724" i="1"/>
  <c r="H725" i="1"/>
  <c r="G728" i="1"/>
  <c r="H730" i="1"/>
  <c r="H732" i="1"/>
  <c r="H735" i="1"/>
  <c r="H647" i="1"/>
  <c r="G670" i="1"/>
  <c r="G718" i="1"/>
  <c r="H635" i="1"/>
  <c r="G646" i="1"/>
  <c r="G664" i="1"/>
  <c r="G717" i="1"/>
  <c r="H727" i="1"/>
  <c r="H729" i="1"/>
  <c r="H731" i="1"/>
  <c r="H734"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H1014" i="1"/>
  <c r="H1016" i="1"/>
  <c r="H1019" i="1"/>
  <c r="H1025" i="1"/>
  <c r="H1027" i="1"/>
  <c r="H1034" i="1"/>
  <c r="H1042" i="1"/>
  <c r="H1044" i="1"/>
  <c r="H1058" i="1"/>
  <c r="H1060" i="1"/>
  <c r="H1080" i="1"/>
  <c r="H1085" i="1"/>
  <c r="H1089" i="1"/>
  <c r="G1145" i="1"/>
  <c r="H1145" i="1"/>
  <c r="G1168" i="1"/>
  <c r="H1168" i="1"/>
  <c r="G1178" i="1"/>
  <c r="H1178" i="1"/>
  <c r="G1189" i="1"/>
  <c r="H1189" i="1"/>
  <c r="H1004" i="1"/>
  <c r="H1021" i="1"/>
  <c r="H1023" i="1"/>
  <c r="H1029" i="1"/>
  <c r="H1031" i="1"/>
  <c r="H1038" i="1"/>
  <c r="H1047" i="1"/>
  <c r="H1052" i="1"/>
  <c r="H1055" i="1"/>
  <c r="H1064" i="1"/>
  <c r="G1073" i="1"/>
  <c r="H1073" i="1"/>
  <c r="H1101" i="1"/>
  <c r="H1109" i="1"/>
  <c r="H1117" i="1"/>
  <c r="H1133" i="1"/>
  <c r="G1149" i="1"/>
  <c r="H1149" i="1"/>
  <c r="G1156" i="1"/>
  <c r="H1156" i="1"/>
  <c r="G1193" i="1"/>
  <c r="H1193" i="1"/>
  <c r="G1210" i="1"/>
  <c r="H1210" i="1"/>
  <c r="G997" i="1"/>
  <c r="H1001" i="1"/>
  <c r="G1005" i="1"/>
  <c r="H1009" i="1"/>
  <c r="H1015" i="1"/>
  <c r="G1022" i="1"/>
  <c r="H1026" i="1"/>
  <c r="G1030" i="1"/>
  <c r="G1032" i="1"/>
  <c r="H1033" i="1"/>
  <c r="H1035" i="1"/>
  <c r="H1041" i="1"/>
  <c r="H1043" i="1"/>
  <c r="H1045" i="1"/>
  <c r="G1048" i="1"/>
  <c r="H1051" i="1"/>
  <c r="G1053" i="1"/>
  <c r="G1056" i="1"/>
  <c r="H1057" i="1"/>
  <c r="H1059" i="1"/>
  <c r="G1062" i="1"/>
  <c r="H1063" i="1"/>
  <c r="G1065" i="1"/>
  <c r="H1067" i="1"/>
  <c r="G1070" i="1"/>
  <c r="H1070" i="1"/>
  <c r="H1071" i="1"/>
  <c r="G1078" i="1"/>
  <c r="G1092" i="1"/>
  <c r="H1095" i="1"/>
  <c r="H1103" i="1"/>
  <c r="H1111" i="1"/>
  <c r="H1119" i="1"/>
  <c r="H1127" i="1"/>
  <c r="H1135" i="1"/>
  <c r="G1154" i="1"/>
  <c r="H1154" i="1"/>
  <c r="G1173" i="1"/>
  <c r="H1173" i="1"/>
  <c r="G1197" i="1"/>
  <c r="H1197" i="1"/>
  <c r="G1141" i="1"/>
  <c r="H1141" i="1"/>
  <c r="G1096" i="1"/>
  <c r="G1100" i="1"/>
  <c r="G1104" i="1"/>
  <c r="G1108" i="1"/>
  <c r="G1112" i="1"/>
  <c r="G1116" i="1"/>
  <c r="G1120" i="1"/>
  <c r="G1124" i="1"/>
  <c r="G1128" i="1"/>
  <c r="G1132" i="1"/>
  <c r="G1136" i="1"/>
  <c r="G1140" i="1"/>
  <c r="G1144" i="1"/>
  <c r="G1148" i="1"/>
  <c r="G1153" i="1"/>
  <c r="G1159" i="1"/>
  <c r="G1162" i="1"/>
  <c r="H1163" i="1"/>
  <c r="H1165" i="1"/>
  <c r="G1167" i="1"/>
  <c r="H1186" i="1"/>
  <c r="G1188" i="1"/>
  <c r="G1192" i="1"/>
  <c r="G1196" i="1"/>
  <c r="G1199" i="1"/>
  <c r="G1206" i="1"/>
  <c r="G1209" i="1"/>
  <c r="G1213" i="1"/>
  <c r="H1258" i="1"/>
  <c r="H1265" i="1"/>
  <c r="H1289" i="1"/>
  <c r="H1368" i="1"/>
  <c r="G1368" i="1"/>
  <c r="H1400" i="1"/>
  <c r="G1400" i="1"/>
  <c r="H1416" i="1"/>
  <c r="G1416" i="1"/>
  <c r="J1544" i="1"/>
  <c r="G1544" i="1"/>
  <c r="J1546" i="1"/>
  <c r="G1546" i="1"/>
  <c r="G1586" i="1"/>
  <c r="H1586" i="1"/>
  <c r="H1646" i="1"/>
  <c r="G1646" i="1"/>
  <c r="H1214" i="1"/>
  <c r="H1218" i="1"/>
  <c r="H1222" i="1"/>
  <c r="H1226" i="1"/>
  <c r="H1230" i="1"/>
  <c r="H1234" i="1"/>
  <c r="H1238" i="1"/>
  <c r="H1242" i="1"/>
  <c r="H1246" i="1"/>
  <c r="H1250" i="1"/>
  <c r="H1252" i="1"/>
  <c r="H1254" i="1"/>
  <c r="H1261" i="1"/>
  <c r="H1263" i="1"/>
  <c r="H1267" i="1"/>
  <c r="H1269" i="1"/>
  <c r="H1271" i="1"/>
  <c r="H1282" i="1"/>
  <c r="H1285" i="1"/>
  <c r="H1291" i="1"/>
  <c r="H1293" i="1"/>
  <c r="H1298" i="1"/>
  <c r="H1302" i="1"/>
  <c r="H1306" i="1"/>
  <c r="G1312" i="1"/>
  <c r="G1320" i="1"/>
  <c r="G1328" i="1"/>
  <c r="G1336" i="1"/>
  <c r="G1349" i="1"/>
  <c r="H1360" i="1"/>
  <c r="G1360" i="1"/>
  <c r="G1361" i="1"/>
  <c r="G1381" i="1"/>
  <c r="H1392" i="1"/>
  <c r="G1392" i="1"/>
  <c r="G1393" i="1"/>
  <c r="G1407" i="1"/>
  <c r="H1412" i="1"/>
  <c r="G1412" i="1"/>
  <c r="G1413" i="1"/>
  <c r="G1423" i="1"/>
  <c r="H1428" i="1"/>
  <c r="G1428" i="1"/>
  <c r="G1429" i="1"/>
  <c r="H1441" i="1"/>
  <c r="H1445" i="1"/>
  <c r="H1449" i="1"/>
  <c r="H1453" i="1"/>
  <c r="H1457" i="1"/>
  <c r="H1461" i="1"/>
  <c r="H1465" i="1"/>
  <c r="H1469" i="1"/>
  <c r="H1473" i="1"/>
  <c r="H1477" i="1"/>
  <c r="H1481" i="1"/>
  <c r="H1489" i="1"/>
  <c r="G1489" i="1"/>
  <c r="H1572" i="1"/>
  <c r="G1069" i="1"/>
  <c r="G1079" i="1"/>
  <c r="G1084" i="1"/>
  <c r="G1086" i="1"/>
  <c r="G1088" i="1"/>
  <c r="H1091" i="1"/>
  <c r="G1094" i="1"/>
  <c r="H1096" i="1"/>
  <c r="G1098" i="1"/>
  <c r="H1100" i="1"/>
  <c r="G1102" i="1"/>
  <c r="H1104" i="1"/>
  <c r="G1106" i="1"/>
  <c r="H1108" i="1"/>
  <c r="G1110" i="1"/>
  <c r="H1112" i="1"/>
  <c r="G1114" i="1"/>
  <c r="H1116" i="1"/>
  <c r="G1118" i="1"/>
  <c r="H1120" i="1"/>
  <c r="G1122" i="1"/>
  <c r="H1124" i="1"/>
  <c r="G1126" i="1"/>
  <c r="H1128" i="1"/>
  <c r="G1130" i="1"/>
  <c r="H1132" i="1"/>
  <c r="G1134" i="1"/>
  <c r="H1136" i="1"/>
  <c r="G1138" i="1"/>
  <c r="H1140" i="1"/>
  <c r="G1142" i="1"/>
  <c r="H1144" i="1"/>
  <c r="G1146" i="1"/>
  <c r="H1148" i="1"/>
  <c r="G1150" i="1"/>
  <c r="H1153" i="1"/>
  <c r="G1157" i="1"/>
  <c r="G1160" i="1"/>
  <c r="H1162" i="1"/>
  <c r="H1164" i="1"/>
  <c r="H1167" i="1"/>
  <c r="G1169" i="1"/>
  <c r="G1171" i="1"/>
  <c r="H1172" i="1"/>
  <c r="G1174" i="1"/>
  <c r="H1177" i="1"/>
  <c r="G1179" i="1"/>
  <c r="G1183" i="1"/>
  <c r="H1188" i="1"/>
  <c r="H1192" i="1"/>
  <c r="G1194" i="1"/>
  <c r="H1196" i="1"/>
  <c r="H1199" i="1"/>
  <c r="G1202" i="1"/>
  <c r="G1204" i="1"/>
  <c r="G1207" i="1"/>
  <c r="H1209" i="1"/>
  <c r="G1211" i="1"/>
  <c r="H1213" i="1"/>
  <c r="G1215" i="1"/>
  <c r="H1217" i="1"/>
  <c r="G1219" i="1"/>
  <c r="H1221" i="1"/>
  <c r="H1225" i="1"/>
  <c r="G1227" i="1"/>
  <c r="H1229" i="1"/>
  <c r="G1231" i="1"/>
  <c r="H1233" i="1"/>
  <c r="G1235" i="1"/>
  <c r="H1237" i="1"/>
  <c r="G1239" i="1"/>
  <c r="H1241" i="1"/>
  <c r="G1243" i="1"/>
  <c r="H1245" i="1"/>
  <c r="G1247" i="1"/>
  <c r="H1249" i="1"/>
  <c r="G1253" i="1"/>
  <c r="G1262" i="1"/>
  <c r="G1272" i="1"/>
  <c r="H1276" i="1"/>
  <c r="H1280" i="1"/>
  <c r="G1283" i="1"/>
  <c r="G1286" i="1"/>
  <c r="H1288" i="1"/>
  <c r="H1290" i="1"/>
  <c r="G1292" i="1"/>
  <c r="G1294" i="1"/>
  <c r="G1296" i="1"/>
  <c r="H1297" i="1"/>
  <c r="G1299" i="1"/>
  <c r="G1301" i="1"/>
  <c r="G1303" i="1"/>
  <c r="H1305" i="1"/>
  <c r="G1307" i="1"/>
  <c r="H1309" i="1"/>
  <c r="H1313" i="1"/>
  <c r="G1317" i="1"/>
  <c r="H1321" i="1"/>
  <c r="G1325" i="1"/>
  <c r="H1329" i="1"/>
  <c r="G1333" i="1"/>
  <c r="H1337" i="1"/>
  <c r="G1341" i="1"/>
  <c r="H1350" i="1"/>
  <c r="H1352" i="1"/>
  <c r="G1352" i="1"/>
  <c r="G1353" i="1"/>
  <c r="H1369" i="1"/>
  <c r="G1373" i="1"/>
  <c r="H1382" i="1"/>
  <c r="H1384" i="1"/>
  <c r="G1384" i="1"/>
  <c r="G1385" i="1"/>
  <c r="H1408" i="1"/>
  <c r="G1408" i="1"/>
  <c r="G1409" i="1"/>
  <c r="H1417" i="1"/>
  <c r="G1419" i="1"/>
  <c r="H1424" i="1"/>
  <c r="G1424" i="1"/>
  <c r="G1425" i="1"/>
  <c r="H1440" i="1"/>
  <c r="H1444" i="1"/>
  <c r="H1448" i="1"/>
  <c r="H1452" i="1"/>
  <c r="H1456" i="1"/>
  <c r="H1460" i="1"/>
  <c r="H1464" i="1"/>
  <c r="H1468" i="1"/>
  <c r="H1472" i="1"/>
  <c r="H1476" i="1"/>
  <c r="H1480" i="1"/>
  <c r="H1484" i="1"/>
  <c r="J1547" i="1"/>
  <c r="H1552" i="1"/>
  <c r="H1578" i="1"/>
  <c r="G1581" i="1"/>
  <c r="J1581" i="1"/>
  <c r="H1626" i="1"/>
  <c r="G1626" i="1"/>
  <c r="H1344" i="1"/>
  <c r="G1344" i="1"/>
  <c r="H1376" i="1"/>
  <c r="G1376" i="1"/>
  <c r="H1404" i="1"/>
  <c r="G1404" i="1"/>
  <c r="H1420" i="1"/>
  <c r="G1420" i="1"/>
  <c r="H1488" i="1"/>
  <c r="G1488" i="1"/>
  <c r="I1578" i="1"/>
  <c r="H1624" i="1"/>
  <c r="G1624" i="1"/>
  <c r="E164" i="4"/>
  <c r="D160" i="1" s="1"/>
  <c r="D202" i="4"/>
  <c r="C198" i="1" s="1"/>
  <c r="H1340" i="1"/>
  <c r="H1346" i="1"/>
  <c r="H1348" i="1"/>
  <c r="H1354" i="1"/>
  <c r="H1356" i="1"/>
  <c r="H1362" i="1"/>
  <c r="H1364" i="1"/>
  <c r="H1370" i="1"/>
  <c r="H1372" i="1"/>
  <c r="H1378" i="1"/>
  <c r="H1380" i="1"/>
  <c r="H1386" i="1"/>
  <c r="H1388" i="1"/>
  <c r="H1394" i="1"/>
  <c r="H1396" i="1"/>
  <c r="H1406" i="1"/>
  <c r="H1410" i="1"/>
  <c r="H1414" i="1"/>
  <c r="H1418" i="1"/>
  <c r="H1422" i="1"/>
  <c r="H1426" i="1"/>
  <c r="H1430" i="1"/>
  <c r="H1493" i="1"/>
  <c r="H1549" i="1"/>
  <c r="G1554" i="1"/>
  <c r="H1556" i="1"/>
  <c r="G1558" i="1"/>
  <c r="H1566" i="1"/>
  <c r="G1571" i="1"/>
  <c r="G1577" i="1"/>
  <c r="H1581" i="1"/>
  <c r="D43" i="4"/>
  <c r="E82" i="4"/>
  <c r="D78" i="1" s="1"/>
  <c r="F216" i="4"/>
  <c r="D262" i="4"/>
  <c r="E321" i="4"/>
  <c r="D316" i="1" s="1"/>
  <c r="F401" i="4"/>
  <c r="E431" i="4"/>
  <c r="D425" i="1" s="1"/>
  <c r="D219" i="5"/>
  <c r="C1223" i="1" s="1"/>
  <c r="F220" i="5"/>
  <c r="E56" i="9"/>
  <c r="B56" i="9" s="1"/>
  <c r="H1487" i="1"/>
  <c r="H1492" i="1"/>
  <c r="J1542" i="1"/>
  <c r="G1579" i="1"/>
  <c r="I1579" i="1" s="1"/>
  <c r="I1580" i="1"/>
  <c r="E7" i="4"/>
  <c r="D3" i="1" s="1"/>
  <c r="F74" i="4"/>
  <c r="F165" i="4"/>
  <c r="F203" i="4"/>
  <c r="D221" i="4"/>
  <c r="D230" i="4"/>
  <c r="C226" i="1" s="1"/>
  <c r="F257" i="4"/>
  <c r="F283" i="4"/>
  <c r="D321" i="4"/>
  <c r="C316" i="1" s="1"/>
  <c r="D406" i="4"/>
  <c r="H1061" i="1"/>
  <c r="H1068" i="1"/>
  <c r="H1087" i="1"/>
  <c r="H1300" i="1"/>
  <c r="D5" i="6"/>
  <c r="F254" i="9"/>
  <c r="B266" i="9"/>
  <c r="F393" i="4"/>
  <c r="F485" i="4"/>
  <c r="D479" i="4"/>
  <c r="F492" i="4"/>
  <c r="D491" i="4"/>
  <c r="E522" i="4"/>
  <c r="D516" i="1" s="1"/>
  <c r="D629" i="4"/>
  <c r="H1155" i="1"/>
  <c r="D114" i="6"/>
  <c r="C1510" i="1" s="1"/>
  <c r="F115" i="6"/>
  <c r="E159" i="9"/>
  <c r="B159" i="9" s="1"/>
  <c r="F270" i="9"/>
  <c r="B282" i="9"/>
  <c r="B323" i="9"/>
  <c r="E584" i="4"/>
  <c r="D578" i="1" s="1"/>
  <c r="E597" i="4"/>
  <c r="D591" i="1" s="1"/>
  <c r="H1018" i="1"/>
  <c r="D178" i="5"/>
  <c r="C1182" i="1" s="1"/>
  <c r="F197" i="5"/>
  <c r="E219" i="5"/>
  <c r="F248" i="5"/>
  <c r="H1295" i="1"/>
  <c r="F297" i="5"/>
  <c r="D6" i="7"/>
  <c r="D5" i="7" s="1"/>
  <c r="C1538" i="1" s="1"/>
  <c r="E41" i="9"/>
  <c r="B41" i="9" s="1"/>
  <c r="E44" i="9"/>
  <c r="B44" i="9" s="1"/>
  <c r="E45" i="9"/>
  <c r="B45" i="9" s="1"/>
  <c r="E54" i="9"/>
  <c r="B54" i="9" s="1"/>
  <c r="E58" i="9"/>
  <c r="B58" i="9" s="1"/>
  <c r="E70" i="9"/>
  <c r="B70" i="9" s="1"/>
  <c r="B75" i="9"/>
  <c r="B82" i="9"/>
  <c r="E97" i="9"/>
  <c r="B97" i="9" s="1"/>
  <c r="E102" i="9"/>
  <c r="B102" i="9" s="1"/>
  <c r="B113" i="9"/>
  <c r="B121" i="9"/>
  <c r="B129" i="9"/>
  <c r="B137" i="9"/>
  <c r="B145" i="9"/>
  <c r="B153" i="9"/>
  <c r="E164" i="9"/>
  <c r="B164" i="9" s="1"/>
  <c r="B254" i="9"/>
  <c r="B261" i="9"/>
  <c r="F263" i="9"/>
  <c r="B270" i="9"/>
  <c r="B277" i="9"/>
  <c r="F279" i="9"/>
  <c r="B286" i="9"/>
  <c r="B311" i="9"/>
  <c r="B327" i="9"/>
  <c r="D88" i="5"/>
  <c r="F171" i="5"/>
  <c r="H1185" i="1"/>
  <c r="F260" i="5"/>
  <c r="E89" i="6"/>
  <c r="D1485" i="1" s="1"/>
  <c r="E6" i="7"/>
  <c r="D1539" i="1" s="1"/>
  <c r="E25" i="9"/>
  <c r="B25" i="9" s="1"/>
  <c r="B27" i="9"/>
  <c r="B35" i="9"/>
  <c r="E43" i="9"/>
  <c r="B43" i="9" s="1"/>
  <c r="B49" i="9"/>
  <c r="E52" i="9"/>
  <c r="B52" i="9" s="1"/>
  <c r="B53" i="9"/>
  <c r="E63" i="9"/>
  <c r="B63" i="9" s="1"/>
  <c r="E65" i="9"/>
  <c r="B65" i="9" s="1"/>
  <c r="E68" i="9"/>
  <c r="B68" i="9" s="1"/>
  <c r="E69" i="9"/>
  <c r="B69" i="9" s="1"/>
  <c r="E74" i="9"/>
  <c r="B74" i="9" s="1"/>
  <c r="E87" i="9"/>
  <c r="B87" i="9" s="1"/>
  <c r="E89" i="9"/>
  <c r="B89" i="9" s="1"/>
  <c r="E92" i="9"/>
  <c r="B92" i="9" s="1"/>
  <c r="E93" i="9"/>
  <c r="B93" i="9" s="1"/>
  <c r="E99" i="9"/>
  <c r="B99" i="9" s="1"/>
  <c r="E104" i="9"/>
  <c r="E107" i="9"/>
  <c r="B107" i="9" s="1"/>
  <c r="E110" i="9"/>
  <c r="B110" i="9" s="1"/>
  <c r="E118" i="9"/>
  <c r="B118" i="9" s="1"/>
  <c r="E126" i="9"/>
  <c r="B126" i="9" s="1"/>
  <c r="E134" i="9"/>
  <c r="B134" i="9" s="1"/>
  <c r="E142" i="9"/>
  <c r="B142" i="9" s="1"/>
  <c r="E150" i="9"/>
  <c r="B150" i="9" s="1"/>
  <c r="E166" i="9"/>
  <c r="B166" i="9" s="1"/>
  <c r="B168" i="9"/>
  <c r="E173" i="9"/>
  <c r="B173" i="9" s="1"/>
  <c r="B231" i="9"/>
  <c r="F235" i="9"/>
  <c r="B235" i="9" s="1"/>
  <c r="F239" i="9"/>
  <c r="F243" i="9"/>
  <c r="B247" i="9"/>
  <c r="F251" i="9"/>
  <c r="B251" i="9" s="1"/>
  <c r="B258" i="9"/>
  <c r="B259" i="9"/>
  <c r="F265" i="9"/>
  <c r="B265" i="9" s="1"/>
  <c r="F267" i="9"/>
  <c r="B267" i="9" s="1"/>
  <c r="B274" i="9"/>
  <c r="B275" i="9"/>
  <c r="F281" i="9"/>
  <c r="B281" i="9" s="1"/>
  <c r="B290" i="9"/>
  <c r="B291" i="9"/>
  <c r="B321" i="9"/>
  <c r="E335" i="9"/>
  <c r="B335" i="9" s="1"/>
  <c r="H1050" i="1"/>
  <c r="H1076" i="1"/>
  <c r="F82" i="5"/>
  <c r="F165" i="5"/>
  <c r="H1176" i="1"/>
  <c r="E337" i="9"/>
  <c r="B337" i="9" s="1"/>
  <c r="H1264" i="1"/>
  <c r="D6" i="8"/>
  <c r="C1583" i="1" s="1"/>
  <c r="H1583" i="1" s="1"/>
  <c r="E29" i="9"/>
  <c r="B29" i="9" s="1"/>
  <c r="E33" i="9"/>
  <c r="B33" i="9" s="1"/>
  <c r="E37" i="9"/>
  <c r="B37" i="9" s="1"/>
  <c r="B40" i="9"/>
  <c r="E42" i="9"/>
  <c r="B42" i="9" s="1"/>
  <c r="E47" i="9"/>
  <c r="B47" i="9" s="1"/>
  <c r="E55" i="9"/>
  <c r="B55" i="9" s="1"/>
  <c r="E60" i="9"/>
  <c r="B60" i="9" s="1"/>
  <c r="E79" i="9"/>
  <c r="B79" i="9" s="1"/>
  <c r="E84" i="9"/>
  <c r="B84" i="9" s="1"/>
  <c r="E91" i="9"/>
  <c r="B91" i="9" s="1"/>
  <c r="B94" i="9"/>
  <c r="B96" i="9"/>
  <c r="B101" i="9"/>
  <c r="E103" i="9"/>
  <c r="B103" i="9" s="1"/>
  <c r="E117" i="9"/>
  <c r="B117" i="9" s="1"/>
  <c r="E125" i="9"/>
  <c r="B125" i="9" s="1"/>
  <c r="E133" i="9"/>
  <c r="B133" i="9" s="1"/>
  <c r="E141" i="9"/>
  <c r="B141" i="9" s="1"/>
  <c r="E149" i="9"/>
  <c r="B149" i="9" s="1"/>
  <c r="E158" i="9"/>
  <c r="B158" i="9" s="1"/>
  <c r="E165" i="9"/>
  <c r="B165" i="9" s="1"/>
  <c r="E170" i="9"/>
  <c r="B170" i="9" s="1"/>
  <c r="F253" i="9"/>
  <c r="B253" i="9" s="1"/>
  <c r="B262" i="9"/>
  <c r="F269" i="9"/>
  <c r="B269" i="9" s="1"/>
  <c r="B278" i="9"/>
  <c r="F285" i="9"/>
  <c r="B285" i="9" s="1"/>
  <c r="E313" i="9"/>
  <c r="B313" i="9" s="1"/>
  <c r="B330" i="9"/>
  <c r="E332" i="9"/>
  <c r="B332" i="9" s="1"/>
  <c r="H1563" i="1"/>
  <c r="H1555" i="1"/>
  <c r="C1539" i="1"/>
  <c r="C1540" i="1"/>
  <c r="H1685" i="1"/>
  <c r="G1684" i="1"/>
  <c r="G1686" i="1"/>
  <c r="H1681" i="1"/>
  <c r="G1676" i="1"/>
  <c r="G1674" i="1"/>
  <c r="H1673" i="1"/>
  <c r="G1672" i="1"/>
  <c r="H1669" i="1"/>
  <c r="G1668" i="1"/>
  <c r="G1664" i="1"/>
  <c r="G1662" i="1"/>
  <c r="H1661" i="1"/>
  <c r="G1660" i="1"/>
  <c r="G1658" i="1"/>
  <c r="G1656" i="1"/>
  <c r="H1654" i="1"/>
  <c r="G1654" i="1"/>
  <c r="G1652" i="1"/>
  <c r="H1649" i="1"/>
  <c r="G1650" i="1"/>
  <c r="G1648" i="1"/>
  <c r="G1644" i="1"/>
  <c r="H1645" i="1"/>
  <c r="G1642" i="1"/>
  <c r="G1640" i="1"/>
  <c r="G1638" i="1"/>
  <c r="G1634" i="1"/>
  <c r="G1632" i="1"/>
  <c r="H1629" i="1"/>
  <c r="D51" i="8"/>
  <c r="C1628" i="1" s="1"/>
  <c r="G1620" i="1"/>
  <c r="D25" i="8"/>
  <c r="C1602" i="1" s="1"/>
  <c r="H1602" i="1" s="1"/>
  <c r="G1618" i="1"/>
  <c r="G1614" i="1"/>
  <c r="G1612" i="1"/>
  <c r="G1610" i="1"/>
  <c r="G1608" i="1"/>
  <c r="G1606" i="1"/>
  <c r="G1604" i="1"/>
  <c r="H1605" i="1"/>
  <c r="E322" i="9"/>
  <c r="B322" i="9" s="1"/>
  <c r="E312" i="9"/>
  <c r="B312" i="9" s="1"/>
  <c r="E329" i="9"/>
  <c r="B329" i="9" s="1"/>
  <c r="H1601" i="1"/>
  <c r="G1600" i="1"/>
  <c r="H1597" i="1"/>
  <c r="G1596" i="1"/>
  <c r="H1593" i="1"/>
  <c r="G1592" i="1"/>
  <c r="H1589" i="1"/>
  <c r="G1588" i="1"/>
  <c r="C1585" i="1"/>
  <c r="G1585" i="1" s="1"/>
  <c r="D1540" i="1"/>
  <c r="H1495" i="1"/>
  <c r="F99" i="6"/>
  <c r="G1300" i="1"/>
  <c r="G1302" i="1"/>
  <c r="G1295" i="1"/>
  <c r="G1290" i="1"/>
  <c r="G1268" i="1"/>
  <c r="G1270" i="1"/>
  <c r="H1270" i="1"/>
  <c r="H1274" i="1"/>
  <c r="H1273" i="1"/>
  <c r="H1277" i="1"/>
  <c r="H1268" i="1"/>
  <c r="G1264" i="1"/>
  <c r="G1266" i="1"/>
  <c r="E303" i="9"/>
  <c r="B303" i="9" s="1"/>
  <c r="G1265" i="1"/>
  <c r="G1257" i="1"/>
  <c r="G1256" i="1"/>
  <c r="G1252" i="1"/>
  <c r="H1251" i="1"/>
  <c r="H1200" i="1"/>
  <c r="E319" i="9"/>
  <c r="B319" i="9" s="1"/>
  <c r="G1251" i="1"/>
  <c r="G1203" i="1"/>
  <c r="D1201" i="1"/>
  <c r="H1201" i="1" s="1"/>
  <c r="G1198" i="1"/>
  <c r="G1187" i="1"/>
  <c r="E178" i="5"/>
  <c r="H336" i="9" s="1"/>
  <c r="G1185" i="1"/>
  <c r="F181" i="5"/>
  <c r="G1184" i="1"/>
  <c r="D1182" i="1"/>
  <c r="G1176" i="1"/>
  <c r="G1170" i="1"/>
  <c r="G1165" i="1"/>
  <c r="G1155" i="1"/>
  <c r="G1090" i="1"/>
  <c r="G1089" i="1"/>
  <c r="G1087" i="1"/>
  <c r="G1085" i="1"/>
  <c r="H1084" i="1"/>
  <c r="H1083" i="1"/>
  <c r="G1082" i="1"/>
  <c r="C1081" i="1"/>
  <c r="D70" i="5"/>
  <c r="C1075" i="1" s="1"/>
  <c r="H1082" i="1"/>
  <c r="G1080" i="1"/>
  <c r="F341" i="9"/>
  <c r="B341" i="9" s="1"/>
  <c r="G1077" i="1"/>
  <c r="G1076" i="1"/>
  <c r="D1024" i="1"/>
  <c r="H1024" i="1" s="1"/>
  <c r="H1069" i="1"/>
  <c r="D7" i="5"/>
  <c r="G1072" i="1"/>
  <c r="G1068" i="1"/>
  <c r="F63" i="5"/>
  <c r="G1061" i="1"/>
  <c r="F56" i="5"/>
  <c r="G1060" i="1"/>
  <c r="G1055" i="1"/>
  <c r="G1050" i="1"/>
  <c r="G1051" i="1"/>
  <c r="D1046" i="1"/>
  <c r="H1046" i="1" s="1"/>
  <c r="G1047" i="1"/>
  <c r="G1044" i="1"/>
  <c r="D1040" i="1"/>
  <c r="H1040" i="1" s="1"/>
  <c r="G1039" i="1"/>
  <c r="G1037" i="1"/>
  <c r="G1034" i="1"/>
  <c r="G1036" i="1"/>
  <c r="G1035" i="1"/>
  <c r="G1031" i="1"/>
  <c r="G1028" i="1"/>
  <c r="G1027" i="1"/>
  <c r="G1024" i="1"/>
  <c r="G1023" i="1"/>
  <c r="G1018" i="1"/>
  <c r="G1019" i="1"/>
  <c r="G1014" i="1"/>
  <c r="G735" i="1"/>
  <c r="G734" i="1"/>
  <c r="G732" i="1"/>
  <c r="G731" i="1"/>
  <c r="G730" i="1"/>
  <c r="B239" i="9"/>
  <c r="G729" i="1"/>
  <c r="H728" i="1"/>
  <c r="G727" i="1"/>
  <c r="B296" i="9"/>
  <c r="G648" i="1"/>
  <c r="G647" i="1"/>
  <c r="G649" i="1"/>
  <c r="H649" i="1"/>
  <c r="F656" i="4"/>
  <c r="G299" i="1"/>
  <c r="G636" i="1"/>
  <c r="G635" i="1"/>
  <c r="D396" i="1"/>
  <c r="E373" i="4"/>
  <c r="D368" i="1" s="1"/>
  <c r="D322" i="1"/>
  <c r="G302" i="1"/>
  <c r="G301" i="1"/>
  <c r="D422" i="1"/>
  <c r="G233" i="1"/>
  <c r="G235" i="1"/>
  <c r="H564" i="1"/>
  <c r="G459" i="1"/>
  <c r="G409" i="1"/>
  <c r="H407" i="1"/>
  <c r="G407" i="1"/>
  <c r="F412" i="4"/>
  <c r="D374" i="1"/>
  <c r="G316" i="1"/>
  <c r="G317" i="1"/>
  <c r="G318" i="1"/>
  <c r="G270" i="1"/>
  <c r="H270" i="1"/>
  <c r="G253" i="1"/>
  <c r="H253" i="1"/>
  <c r="G216" i="1"/>
  <c r="E67" i="9"/>
  <c r="B67" i="9" s="1"/>
  <c r="G215" i="1"/>
  <c r="G214" i="1"/>
  <c r="G212" i="1"/>
  <c r="G213" i="1"/>
  <c r="E202" i="4"/>
  <c r="D198" i="1" s="1"/>
  <c r="G197" i="1"/>
  <c r="G195" i="1"/>
  <c r="G194" i="1"/>
  <c r="B243" i="9"/>
  <c r="G193" i="1"/>
  <c r="D190" i="1"/>
  <c r="H190" i="1" s="1"/>
  <c r="F194" i="4"/>
  <c r="H191" i="1"/>
  <c r="G188" i="1"/>
  <c r="H188" i="1"/>
  <c r="H185" i="1"/>
  <c r="H187" i="1"/>
  <c r="G187" i="1"/>
  <c r="G186" i="1"/>
  <c r="H160" i="1"/>
  <c r="G185" i="1"/>
  <c r="H186" i="1"/>
  <c r="G184" i="1"/>
  <c r="G183" i="1"/>
  <c r="G182" i="1"/>
  <c r="H181" i="1"/>
  <c r="H180" i="1"/>
  <c r="E51" i="9"/>
  <c r="B51" i="9" s="1"/>
  <c r="G179" i="1"/>
  <c r="E50" i="9"/>
  <c r="B50" i="9" s="1"/>
  <c r="G178" i="1"/>
  <c r="G177" i="1"/>
  <c r="G176" i="1"/>
  <c r="G175" i="1"/>
  <c r="G174" i="1"/>
  <c r="H173" i="1"/>
  <c r="G171" i="1"/>
  <c r="H170" i="1"/>
  <c r="G169" i="1"/>
  <c r="G168" i="1"/>
  <c r="G166" i="1"/>
  <c r="H167" i="1"/>
  <c r="G165" i="1"/>
  <c r="H164" i="1"/>
  <c r="G163" i="1"/>
  <c r="G160" i="1"/>
  <c r="G162" i="1"/>
  <c r="G161" i="1"/>
  <c r="G156" i="1"/>
  <c r="G158" i="1"/>
  <c r="G155" i="1"/>
  <c r="G154" i="1"/>
  <c r="H153" i="1"/>
  <c r="G150" i="1"/>
  <c r="G151" i="1"/>
  <c r="E31" i="9"/>
  <c r="B31" i="9" s="1"/>
  <c r="E307" i="9"/>
  <c r="B307" i="9" s="1"/>
  <c r="E324" i="9"/>
  <c r="B324" i="9" s="1"/>
  <c r="G147" i="1"/>
  <c r="G135" i="1"/>
  <c r="G133" i="1"/>
  <c r="H131" i="1"/>
  <c r="G131" i="1"/>
  <c r="E134" i="4"/>
  <c r="D130" i="1" s="1"/>
  <c r="G125" i="1"/>
  <c r="H125" i="1"/>
  <c r="D122" i="1"/>
  <c r="E125" i="4"/>
  <c r="D121" i="1" s="1"/>
  <c r="G123" i="1"/>
  <c r="G113" i="1"/>
  <c r="H103" i="1"/>
  <c r="G103" i="1"/>
  <c r="D79" i="1"/>
  <c r="H70" i="1"/>
  <c r="G70" i="1"/>
  <c r="E39" i="9"/>
  <c r="B39" i="9" s="1"/>
  <c r="G66" i="1"/>
  <c r="E49" i="4"/>
  <c r="D45" i="1" s="1"/>
  <c r="G64" i="1"/>
  <c r="H64" i="1"/>
  <c r="F68" i="4"/>
  <c r="G54" i="1"/>
  <c r="E32" i="9"/>
  <c r="B32" i="9" s="1"/>
  <c r="G58" i="1"/>
  <c r="F61" i="4"/>
  <c r="E36" i="9"/>
  <c r="B36" i="9" s="1"/>
  <c r="F53" i="4"/>
  <c r="D49" i="4"/>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90" i="1"/>
  <c r="G1490" i="1"/>
  <c r="H1497" i="1"/>
  <c r="G1497" i="1"/>
  <c r="H1499" i="1"/>
  <c r="G1499" i="1"/>
  <c r="H1501" i="1"/>
  <c r="G1501" i="1"/>
  <c r="H1503" i="1"/>
  <c r="G1503" i="1"/>
  <c r="H1505" i="1"/>
  <c r="G1505" i="1"/>
  <c r="H1507" i="1"/>
  <c r="G1507" i="1"/>
  <c r="H1509" i="1"/>
  <c r="G1509" i="1"/>
  <c r="H1557" i="1"/>
  <c r="J1557" i="1"/>
  <c r="H1576" i="1"/>
  <c r="J1576" i="1"/>
  <c r="F256" i="5"/>
  <c r="E255" i="5"/>
  <c r="D1259" i="1" s="1"/>
  <c r="H1259" i="1" s="1"/>
  <c r="D1260" i="1"/>
  <c r="H1260" i="1" s="1"/>
  <c r="C49" i="1"/>
  <c r="H999" i="1"/>
  <c r="H1003" i="1"/>
  <c r="H1007" i="1"/>
  <c r="H1013" i="1"/>
  <c r="H1403" i="1"/>
  <c r="G1403" i="1"/>
  <c r="D274" i="5"/>
  <c r="F277" i="5"/>
  <c r="C1281" i="1"/>
  <c r="H27" i="3"/>
  <c r="F5" i="6"/>
  <c r="C1401" i="1"/>
  <c r="D46" i="1"/>
  <c r="D108" i="1"/>
  <c r="H998" i="1"/>
  <c r="H1002" i="1"/>
  <c r="H1006" i="1"/>
  <c r="H1010" i="1"/>
  <c r="H1315" i="1"/>
  <c r="G1315" i="1"/>
  <c r="H1323" i="1"/>
  <c r="G1323" i="1"/>
  <c r="H1331" i="1"/>
  <c r="G1331" i="1"/>
  <c r="H1339" i="1"/>
  <c r="G1339" i="1"/>
  <c r="H1347" i="1"/>
  <c r="G1347" i="1"/>
  <c r="H1355" i="1"/>
  <c r="G1355" i="1"/>
  <c r="H1363" i="1"/>
  <c r="G1363" i="1"/>
  <c r="H1371" i="1"/>
  <c r="G1371" i="1"/>
  <c r="H1379" i="1"/>
  <c r="G1379" i="1"/>
  <c r="H1387" i="1"/>
  <c r="G1387" i="1"/>
  <c r="H1395" i="1"/>
  <c r="G1395" i="1"/>
  <c r="H1564" i="1"/>
  <c r="J1564" i="1"/>
  <c r="H1486" i="1"/>
  <c r="G1486" i="1"/>
  <c r="H1494" i="1"/>
  <c r="G1494" i="1"/>
  <c r="H1551" i="1"/>
  <c r="J1551" i="1"/>
  <c r="H1561" i="1"/>
  <c r="J1561"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H1568" i="1"/>
  <c r="J1568" i="1"/>
  <c r="G1583" i="1"/>
  <c r="H1587" i="1"/>
  <c r="G1587" i="1"/>
  <c r="H1591" i="1"/>
  <c r="G1591" i="1"/>
  <c r="H1595" i="1"/>
  <c r="G1595" i="1"/>
  <c r="H1599" i="1"/>
  <c r="G1599" i="1"/>
  <c r="D134" i="4"/>
  <c r="F135" i="4"/>
  <c r="G1487" i="1"/>
  <c r="G1491" i="1"/>
  <c r="G1495"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H1541" i="1"/>
  <c r="G1541" i="1"/>
  <c r="J1541" i="1"/>
  <c r="H1545" i="1"/>
  <c r="G1545" i="1"/>
  <c r="I1545" i="1" s="1"/>
  <c r="J1545" i="1"/>
  <c r="G1549" i="1"/>
  <c r="I1549" i="1" s="1"/>
  <c r="I1550" i="1"/>
  <c r="G1553" i="1"/>
  <c r="I1553" i="1" s="1"/>
  <c r="I1554" i="1"/>
  <c r="G1556" i="1"/>
  <c r="G1559" i="1"/>
  <c r="I1559" i="1" s="1"/>
  <c r="I1560" i="1"/>
  <c r="G1563" i="1"/>
  <c r="G1566" i="1"/>
  <c r="I1566" i="1" s="1"/>
  <c r="I1567" i="1"/>
  <c r="G1570" i="1"/>
  <c r="I1570" i="1" s="1"/>
  <c r="G1574" i="1"/>
  <c r="I1574" i="1" s="1"/>
  <c r="I1575" i="1"/>
  <c r="H1603" i="1"/>
  <c r="G1603" i="1"/>
  <c r="H1607" i="1"/>
  <c r="G1607" i="1"/>
  <c r="H1611" i="1"/>
  <c r="G1611" i="1"/>
  <c r="H1615" i="1"/>
  <c r="G1615" i="1"/>
  <c r="H1619" i="1"/>
  <c r="G1619"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107" i="4"/>
  <c r="D106" i="4"/>
  <c r="F129" i="4"/>
  <c r="E230" i="4"/>
  <c r="D226" i="1" s="1"/>
  <c r="D647" i="4"/>
  <c r="F426" i="4"/>
  <c r="G339" i="9"/>
  <c r="F219" i="5"/>
  <c r="H33" i="3"/>
  <c r="H1496" i="1"/>
  <c r="G1496" i="1"/>
  <c r="H1498" i="1"/>
  <c r="G1498" i="1"/>
  <c r="H1500" i="1"/>
  <c r="G1500" i="1"/>
  <c r="H1502" i="1"/>
  <c r="G1502" i="1"/>
  <c r="H1504" i="1"/>
  <c r="G1504" i="1"/>
  <c r="H1506" i="1"/>
  <c r="G1506" i="1"/>
  <c r="H1508" i="1"/>
  <c r="G1508" i="1"/>
  <c r="F17" i="4"/>
  <c r="D7" i="4"/>
  <c r="E106" i="4"/>
  <c r="D102" i="1" s="1"/>
  <c r="F445" i="4"/>
  <c r="D431" i="4"/>
  <c r="F13" i="5"/>
  <c r="E12" i="5"/>
  <c r="G315" i="9"/>
  <c r="G316" i="9"/>
  <c r="D147" i="5"/>
  <c r="F150" i="5"/>
  <c r="I30" i="3"/>
  <c r="D1510" i="1"/>
  <c r="H1510" i="1" s="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0" i="1"/>
  <c r="G1540" i="1"/>
  <c r="H1543" i="1"/>
  <c r="G1543" i="1"/>
  <c r="J1543" i="1"/>
  <c r="H1547" i="1"/>
  <c r="G1547" i="1"/>
  <c r="I1548" i="1"/>
  <c r="J1549" i="1"/>
  <c r="G1551" i="1"/>
  <c r="I1551" i="1" s="1"/>
  <c r="I1552" i="1"/>
  <c r="J1553" i="1"/>
  <c r="G1555" i="1"/>
  <c r="G1557" i="1"/>
  <c r="I1557" i="1" s="1"/>
  <c r="I1558" i="1"/>
  <c r="J1559" i="1"/>
  <c r="G1561" i="1"/>
  <c r="I1561" i="1" s="1"/>
  <c r="I1562" i="1"/>
  <c r="G1564" i="1"/>
  <c r="I1564" i="1" s="1"/>
  <c r="I1565" i="1"/>
  <c r="J1566" i="1"/>
  <c r="G1568" i="1"/>
  <c r="I1568" i="1" s="1"/>
  <c r="I1569" i="1"/>
  <c r="J1570" i="1"/>
  <c r="I1573" i="1"/>
  <c r="J1574" i="1"/>
  <c r="G1576" i="1"/>
  <c r="I1576" i="1" s="1"/>
  <c r="D140" i="4"/>
  <c r="F141" i="4"/>
  <c r="F274" i="4"/>
  <c r="E273" i="4"/>
  <c r="D269" i="1" s="1"/>
  <c r="D522" i="4"/>
  <c r="F523" i="4"/>
  <c r="F43" i="6"/>
  <c r="D35" i="6"/>
  <c r="H1542" i="1"/>
  <c r="I1542" i="1" s="1"/>
  <c r="H1544" i="1"/>
  <c r="I1544" i="1" s="1"/>
  <c r="H1546" i="1"/>
  <c r="I1546" i="1" s="1"/>
  <c r="F154" i="4"/>
  <c r="E153" i="4"/>
  <c r="F153" i="4" s="1"/>
  <c r="F164" i="4"/>
  <c r="F178" i="4"/>
  <c r="F263" i="4"/>
  <c r="E308" i="4"/>
  <c r="F327" i="4"/>
  <c r="F379" i="4"/>
  <c r="E647" i="4"/>
  <c r="D641" i="1" s="1"/>
  <c r="F467" i="4"/>
  <c r="E479" i="4"/>
  <c r="D536" i="4"/>
  <c r="D571" i="4"/>
  <c r="D597" i="4"/>
  <c r="F607" i="4"/>
  <c r="F8" i="5"/>
  <c r="F45" i="5"/>
  <c r="F120" i="5"/>
  <c r="F136" i="5"/>
  <c r="D251" i="5"/>
  <c r="D89" i="6"/>
  <c r="F114" i="6"/>
  <c r="H30" i="3"/>
  <c r="J1548" i="1"/>
  <c r="J1550" i="1"/>
  <c r="J1552" i="1"/>
  <c r="J1554" i="1"/>
  <c r="J1558" i="1"/>
  <c r="J1560" i="1"/>
  <c r="J1562" i="1"/>
  <c r="J1565" i="1"/>
  <c r="J1567" i="1"/>
  <c r="J1569" i="1"/>
  <c r="J1573" i="1"/>
  <c r="J1575" i="1"/>
  <c r="J1578" i="1"/>
  <c r="J1580" i="1"/>
  <c r="H24" i="9"/>
  <c r="D152" i="4"/>
  <c r="D309" i="4"/>
  <c r="F321" i="4"/>
  <c r="D361" i="4"/>
  <c r="D373" i="4"/>
  <c r="D584" i="4"/>
  <c r="E141" i="6"/>
  <c r="D82" i="4"/>
  <c r="F427" i="4"/>
  <c r="E156" i="9"/>
  <c r="B156" i="9" s="1"/>
  <c r="E629" i="4"/>
  <c r="D623" i="1" s="1"/>
  <c r="F71" i="5"/>
  <c r="E70" i="5"/>
  <c r="F70" i="5" s="1"/>
  <c r="H314" i="9"/>
  <c r="E314" i="9" s="1"/>
  <c r="B314" i="9" s="1"/>
  <c r="E88" i="5"/>
  <c r="D1093" i="1" s="1"/>
  <c r="F252" i="5"/>
  <c r="E35" i="6"/>
  <c r="E5" i="7"/>
  <c r="E338" i="9"/>
  <c r="B338" i="9" s="1"/>
  <c r="H310"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H309" i="9"/>
  <c r="G226" i="9"/>
  <c r="E226" i="9" s="1"/>
  <c r="B226" i="9" s="1"/>
  <c r="G222" i="9"/>
  <c r="E222" i="9" s="1"/>
  <c r="B222" i="9" s="1"/>
  <c r="G218" i="9"/>
  <c r="E218" i="9" s="1"/>
  <c r="B218" i="9" s="1"/>
  <c r="G214" i="9"/>
  <c r="E214" i="9" s="1"/>
  <c r="B214" i="9" s="1"/>
  <c r="M228" i="9"/>
  <c r="G227" i="9"/>
  <c r="E227" i="9" s="1"/>
  <c r="B227" i="9" s="1"/>
  <c r="G223" i="9"/>
  <c r="E223" i="9" s="1"/>
  <c r="B223" i="9" s="1"/>
  <c r="G219" i="9"/>
  <c r="E219" i="9" s="1"/>
  <c r="B219" i="9" s="1"/>
  <c r="G215" i="9"/>
  <c r="E215" i="9" s="1"/>
  <c r="B215"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8" i="9"/>
  <c r="E178" i="9" s="1"/>
  <c r="B178" i="9" s="1"/>
  <c r="G176" i="9"/>
  <c r="E176" i="9" s="1"/>
  <c r="B176" i="9" s="1"/>
  <c r="G174" i="9"/>
  <c r="E174" i="9" s="1"/>
  <c r="B174" i="9" s="1"/>
  <c r="G221" i="9"/>
  <c r="E221" i="9" s="1"/>
  <c r="B221" i="9" s="1"/>
  <c r="G213" i="9"/>
  <c r="E213" i="9" s="1"/>
  <c r="B213" i="9" s="1"/>
  <c r="I10" i="9"/>
  <c r="G177" i="9"/>
  <c r="E177" i="9" s="1"/>
  <c r="B177" i="9" s="1"/>
  <c r="D648" i="4"/>
  <c r="F89" i="5"/>
  <c r="G175" i="9"/>
  <c r="E175" i="9" s="1"/>
  <c r="B175" i="9" s="1"/>
  <c r="G225" i="9"/>
  <c r="E225" i="9" s="1"/>
  <c r="B225" i="9" s="1"/>
  <c r="H316" i="9"/>
  <c r="H315" i="9"/>
  <c r="B100" i="9"/>
  <c r="B104" i="9"/>
  <c r="E109" i="9"/>
  <c r="B109" i="9" s="1"/>
  <c r="E161" i="9"/>
  <c r="B161" i="9" s="1"/>
  <c r="E169" i="9"/>
  <c r="B169" i="9" s="1"/>
  <c r="G179" i="9"/>
  <c r="E179" i="9" s="1"/>
  <c r="B179" i="9" s="1"/>
  <c r="G217" i="9"/>
  <c r="E217" i="9" s="1"/>
  <c r="B217" i="9" s="1"/>
  <c r="B111" i="9"/>
  <c r="B115" i="9"/>
  <c r="B119" i="9"/>
  <c r="B123" i="9"/>
  <c r="B127" i="9"/>
  <c r="B131" i="9"/>
  <c r="B135" i="9"/>
  <c r="B139" i="9"/>
  <c r="B143" i="9"/>
  <c r="B147" i="9"/>
  <c r="B151" i="9"/>
  <c r="B155" i="9"/>
  <c r="F232" i="9"/>
  <c r="B232" i="9" s="1"/>
  <c r="F236" i="9"/>
  <c r="B236" i="9" s="1"/>
  <c r="F240" i="9"/>
  <c r="B240" i="9" s="1"/>
  <c r="F244" i="9"/>
  <c r="B244" i="9" s="1"/>
  <c r="F248" i="9"/>
  <c r="B248" i="9" s="1"/>
  <c r="F252" i="9"/>
  <c r="B252" i="9" s="1"/>
  <c r="F260" i="9"/>
  <c r="B260" i="9" s="1"/>
  <c r="F268" i="9"/>
  <c r="B268" i="9" s="1"/>
  <c r="F276" i="9"/>
  <c r="B276" i="9" s="1"/>
  <c r="F284" i="9"/>
  <c r="B284" i="9" s="1"/>
  <c r="F292" i="9"/>
  <c r="B292" i="9" s="1"/>
  <c r="B255" i="9"/>
  <c r="B263" i="9"/>
  <c r="B271" i="9"/>
  <c r="B279" i="9"/>
  <c r="B287" i="9"/>
  <c r="B230" i="9"/>
  <c r="B234" i="9"/>
  <c r="B238" i="9"/>
  <c r="B242" i="9"/>
  <c r="B246" i="9"/>
  <c r="B250" i="9"/>
  <c r="F256" i="9"/>
  <c r="B256" i="9" s="1"/>
  <c r="F264" i="9"/>
  <c r="B264" i="9" s="1"/>
  <c r="F272" i="9"/>
  <c r="B272" i="9" s="1"/>
  <c r="F280" i="9"/>
  <c r="B280" i="9" s="1"/>
  <c r="F288" i="9"/>
  <c r="B288" i="9" s="1"/>
  <c r="F298" i="9"/>
  <c r="E325" i="9"/>
  <c r="B325" i="9" s="1"/>
  <c r="G1190" i="1" l="1"/>
  <c r="D177" i="5"/>
  <c r="H24" i="3" s="1"/>
  <c r="G336" i="9"/>
  <c r="H1182" i="1"/>
  <c r="H1125" i="1"/>
  <c r="G1602" i="1"/>
  <c r="F228" i="9"/>
  <c r="B228" i="9" s="1"/>
  <c r="F491" i="4"/>
  <c r="C485" i="1"/>
  <c r="F406" i="4"/>
  <c r="C401" i="1"/>
  <c r="H339" i="9"/>
  <c r="E339" i="9" s="1"/>
  <c r="B339" i="9" s="1"/>
  <c r="D1223" i="1"/>
  <c r="H1223" i="1" s="1"/>
  <c r="F221" i="4"/>
  <c r="C217" i="1"/>
  <c r="H316" i="1"/>
  <c r="F43" i="4"/>
  <c r="C39" i="1"/>
  <c r="I1581" i="1"/>
  <c r="D141" i="6"/>
  <c r="F88" i="5"/>
  <c r="C1093" i="1"/>
  <c r="H1093" i="1" s="1"/>
  <c r="F629" i="4"/>
  <c r="C623" i="1"/>
  <c r="F479" i="4"/>
  <c r="C473" i="1"/>
  <c r="F262" i="4"/>
  <c r="C258" i="1"/>
  <c r="D45" i="8"/>
  <c r="C1622" i="1" s="1"/>
  <c r="H1628" i="1"/>
  <c r="G1628" i="1"/>
  <c r="D44" i="8"/>
  <c r="H1585" i="1"/>
  <c r="E251" i="5"/>
  <c r="I25" i="3" s="1"/>
  <c r="G1259" i="1"/>
  <c r="G1201" i="1"/>
  <c r="E336" i="9"/>
  <c r="B336" i="9" s="1"/>
  <c r="E177" i="5"/>
  <c r="F178" i="5"/>
  <c r="G1182" i="1"/>
  <c r="G1081" i="1"/>
  <c r="H1081" i="1"/>
  <c r="H22" i="3"/>
  <c r="C1012" i="1"/>
  <c r="G1046" i="1"/>
  <c r="G1040" i="1"/>
  <c r="E360" i="4"/>
  <c r="E417" i="4" s="1"/>
  <c r="D412" i="1" s="1"/>
  <c r="G396" i="1"/>
  <c r="H396" i="1"/>
  <c r="H322" i="1"/>
  <c r="G322" i="1"/>
  <c r="G422" i="1"/>
  <c r="H422" i="1"/>
  <c r="F230" i="4"/>
  <c r="H374" i="1"/>
  <c r="G374" i="1"/>
  <c r="F202" i="4"/>
  <c r="H198" i="1"/>
  <c r="G198" i="1"/>
  <c r="G190" i="1"/>
  <c r="G24" i="9"/>
  <c r="E24" i="9" s="1"/>
  <c r="B24" i="9" s="1"/>
  <c r="F125" i="4"/>
  <c r="H121" i="1"/>
  <c r="G121" i="1"/>
  <c r="H122" i="1"/>
  <c r="G122" i="1"/>
  <c r="G79" i="1"/>
  <c r="H79" i="1"/>
  <c r="H31" i="3"/>
  <c r="F141" i="6"/>
  <c r="C1537" i="1"/>
  <c r="F361" i="4"/>
  <c r="D360" i="4"/>
  <c r="C356" i="1"/>
  <c r="F571" i="4"/>
  <c r="C565" i="1"/>
  <c r="D303" i="1"/>
  <c r="E152" i="4"/>
  <c r="F152" i="4" s="1"/>
  <c r="D149" i="1"/>
  <c r="F522" i="4"/>
  <c r="C516" i="1"/>
  <c r="F140" i="4"/>
  <c r="C136" i="1"/>
  <c r="I1543" i="1"/>
  <c r="E316" i="9"/>
  <c r="B316" i="9" s="1"/>
  <c r="D430" i="4"/>
  <c r="F431" i="4"/>
  <c r="C425" i="1"/>
  <c r="F7" i="4"/>
  <c r="D6" i="4"/>
  <c r="C3" i="1"/>
  <c r="G1510" i="1"/>
  <c r="F273" i="4"/>
  <c r="E535" i="4"/>
  <c r="G108" i="1"/>
  <c r="H108" i="1"/>
  <c r="F648" i="4"/>
  <c r="C642" i="1"/>
  <c r="B207" i="9"/>
  <c r="D1538" i="1"/>
  <c r="I33" i="3"/>
  <c r="I31" i="3"/>
  <c r="D1537" i="1"/>
  <c r="F89" i="6"/>
  <c r="C1485" i="1"/>
  <c r="F536" i="4"/>
  <c r="D535" i="4"/>
  <c r="C530" i="1"/>
  <c r="H28" i="3"/>
  <c r="F35" i="6"/>
  <c r="C1431" i="1"/>
  <c r="H269" i="1"/>
  <c r="G269" i="1"/>
  <c r="E315" i="9"/>
  <c r="B315" i="9" s="1"/>
  <c r="H226" i="1"/>
  <c r="G226" i="1"/>
  <c r="I1541" i="1"/>
  <c r="E6" i="4"/>
  <c r="H46" i="1"/>
  <c r="G46" i="1"/>
  <c r="F274" i="5"/>
  <c r="C1278" i="1"/>
  <c r="G1260" i="1"/>
  <c r="E309" i="9"/>
  <c r="B309" i="9" s="1"/>
  <c r="I28" i="3"/>
  <c r="D1431" i="1"/>
  <c r="G623" i="1"/>
  <c r="H623" i="1"/>
  <c r="F82" i="4"/>
  <c r="C78" i="1"/>
  <c r="F584" i="4"/>
  <c r="C578" i="1"/>
  <c r="F309" i="4"/>
  <c r="D308" i="4"/>
  <c r="C304" i="1"/>
  <c r="H18" i="3"/>
  <c r="D299" i="4"/>
  <c r="C148" i="1"/>
  <c r="H25" i="3"/>
  <c r="C1255" i="1"/>
  <c r="E430" i="4"/>
  <c r="D473" i="1"/>
  <c r="D355" i="1"/>
  <c r="F12" i="5"/>
  <c r="E7" i="5"/>
  <c r="D1017" i="1"/>
  <c r="H9" i="3"/>
  <c r="H1401" i="1"/>
  <c r="G1401" i="1"/>
  <c r="G348" i="9"/>
  <c r="E348" i="9" s="1"/>
  <c r="H49" i="1"/>
  <c r="G49" i="1"/>
  <c r="G1093" i="1"/>
  <c r="E69" i="5"/>
  <c r="D1075" i="1"/>
  <c r="C1621" i="1"/>
  <c r="F373" i="4"/>
  <c r="C368" i="1"/>
  <c r="F597" i="4"/>
  <c r="C591" i="1"/>
  <c r="F147" i="5"/>
  <c r="C1152" i="1"/>
  <c r="G346" i="9"/>
  <c r="E346" i="9" s="1"/>
  <c r="F647" i="4"/>
  <c r="C641" i="1"/>
  <c r="F106" i="4"/>
  <c r="C102" i="1"/>
  <c r="F134" i="4"/>
  <c r="C130" i="1"/>
  <c r="D69" i="5"/>
  <c r="G1281" i="1"/>
  <c r="H1281" i="1"/>
  <c r="F49" i="4"/>
  <c r="C45" i="1"/>
  <c r="G1223" i="1" l="1"/>
  <c r="C1181" i="1"/>
  <c r="D176" i="5"/>
  <c r="C1180" i="1" s="1"/>
  <c r="H19" i="9"/>
  <c r="E19" i="9" s="1"/>
  <c r="B19" i="9" s="1"/>
  <c r="G344" i="9"/>
  <c r="E344" i="9" s="1"/>
  <c r="B344" i="9" s="1"/>
  <c r="K1481" i="9"/>
  <c r="G343" i="9"/>
  <c r="E343" i="9" s="1"/>
  <c r="B343" i="9" s="1"/>
  <c r="I40" i="3"/>
  <c r="H485" i="1"/>
  <c r="G485" i="1"/>
  <c r="H217" i="1"/>
  <c r="G217" i="1"/>
  <c r="G258" i="1"/>
  <c r="H258" i="1"/>
  <c r="H39" i="1"/>
  <c r="G39" i="1"/>
  <c r="G401" i="1"/>
  <c r="H401" i="1"/>
  <c r="I39" i="3"/>
  <c r="H1622" i="1"/>
  <c r="G1622" i="1"/>
  <c r="D1255" i="1"/>
  <c r="G1255" i="1" s="1"/>
  <c r="F251" i="5"/>
  <c r="F177" i="5"/>
  <c r="D1181" i="1"/>
  <c r="I24" i="3"/>
  <c r="E176" i="5"/>
  <c r="D1180" i="1" s="1"/>
  <c r="E418" i="4"/>
  <c r="D413" i="1" s="1"/>
  <c r="H102" i="1"/>
  <c r="G102" i="1"/>
  <c r="E347" i="9"/>
  <c r="B348" i="9"/>
  <c r="H1017" i="1"/>
  <c r="G1017" i="1"/>
  <c r="H1485" i="1"/>
  <c r="G1485" i="1"/>
  <c r="H516" i="1"/>
  <c r="G516" i="1"/>
  <c r="G356" i="1"/>
  <c r="H356" i="1"/>
  <c r="B346" i="9"/>
  <c r="E345" i="9"/>
  <c r="I10" i="3" s="1"/>
  <c r="G1621" i="1"/>
  <c r="H1621" i="1"/>
  <c r="H11" i="3"/>
  <c r="H45" i="1"/>
  <c r="G45" i="1"/>
  <c r="F69" i="5"/>
  <c r="H23" i="3"/>
  <c r="D6" i="5"/>
  <c r="C1074" i="1"/>
  <c r="G1152" i="1"/>
  <c r="H1152" i="1"/>
  <c r="H368" i="1"/>
  <c r="G368" i="1"/>
  <c r="H130" i="1"/>
  <c r="G130" i="1"/>
  <c r="H641" i="1"/>
  <c r="G641" i="1"/>
  <c r="E6" i="5"/>
  <c r="I22" i="3"/>
  <c r="D1012" i="1"/>
  <c r="F7" i="5"/>
  <c r="G473" i="1"/>
  <c r="H473" i="1"/>
  <c r="H578" i="1"/>
  <c r="G578" i="1"/>
  <c r="H530" i="1"/>
  <c r="G530" i="1"/>
  <c r="H425" i="1"/>
  <c r="G425" i="1"/>
  <c r="D418" i="4"/>
  <c r="F360" i="4"/>
  <c r="C355" i="1"/>
  <c r="H591" i="1"/>
  <c r="G591" i="1"/>
  <c r="H1075" i="1"/>
  <c r="G1075" i="1"/>
  <c r="E639" i="4"/>
  <c r="D633" i="1" s="1"/>
  <c r="D424" i="1"/>
  <c r="H304" i="1"/>
  <c r="G304" i="1"/>
  <c r="G1431" i="1"/>
  <c r="H1431" i="1"/>
  <c r="D640" i="4"/>
  <c r="F535" i="4"/>
  <c r="C529" i="1"/>
  <c r="G3" i="1"/>
  <c r="H3" i="1"/>
  <c r="G136" i="1"/>
  <c r="H136" i="1"/>
  <c r="G149" i="1"/>
  <c r="H149" i="1"/>
  <c r="H565" i="1"/>
  <c r="G565" i="1"/>
  <c r="I23" i="3"/>
  <c r="D1074" i="1"/>
  <c r="K3" i="9"/>
  <c r="I9" i="3"/>
  <c r="D423" i="4"/>
  <c r="D301" i="4"/>
  <c r="C295" i="1"/>
  <c r="D417" i="4"/>
  <c r="F308" i="4"/>
  <c r="C303" i="1"/>
  <c r="H78" i="1"/>
  <c r="G78" i="1"/>
  <c r="G1278" i="1"/>
  <c r="H1278" i="1"/>
  <c r="E422" i="4"/>
  <c r="I17" i="3"/>
  <c r="D2" i="1"/>
  <c r="H1538" i="1"/>
  <c r="G1538" i="1"/>
  <c r="G642" i="1"/>
  <c r="H642" i="1"/>
  <c r="E640" i="4"/>
  <c r="D634" i="1" s="1"/>
  <c r="D529" i="1"/>
  <c r="D300" i="4"/>
  <c r="F6" i="4"/>
  <c r="D422" i="4"/>
  <c r="H17" i="3"/>
  <c r="C2" i="1"/>
  <c r="F430" i="4"/>
  <c r="D639" i="4"/>
  <c r="C424" i="1"/>
  <c r="E299" i="4"/>
  <c r="E300" i="4" s="1"/>
  <c r="D296" i="1" s="1"/>
  <c r="I18" i="3"/>
  <c r="D148" i="1"/>
  <c r="H148" i="1" s="1"/>
  <c r="H1537" i="1"/>
  <c r="G1537" i="1"/>
  <c r="G1181" i="1" l="1"/>
  <c r="E342" i="9"/>
  <c r="I11" i="3" s="1"/>
  <c r="H1255" i="1"/>
  <c r="F176" i="5"/>
  <c r="H1181" i="1"/>
  <c r="F299" i="4"/>
  <c r="F639" i="4"/>
  <c r="C633" i="1"/>
  <c r="F417" i="4"/>
  <c r="C412" i="1"/>
  <c r="D425" i="4"/>
  <c r="D644" i="4"/>
  <c r="C418" i="1"/>
  <c r="G20" i="9"/>
  <c r="E643" i="4"/>
  <c r="D417" i="1"/>
  <c r="F640" i="4"/>
  <c r="C634" i="1"/>
  <c r="G1074" i="1"/>
  <c r="H1074" i="1"/>
  <c r="H424" i="1"/>
  <c r="G424" i="1"/>
  <c r="F422" i="4"/>
  <c r="D424" i="4"/>
  <c r="C417" i="1"/>
  <c r="D643" i="4"/>
  <c r="G1180" i="1"/>
  <c r="H1180" i="1"/>
  <c r="H355" i="1"/>
  <c r="G355" i="1"/>
  <c r="H1012" i="1"/>
  <c r="G1012" i="1"/>
  <c r="E301" i="4"/>
  <c r="E423" i="4"/>
  <c r="F423" i="4" s="1"/>
  <c r="D295" i="1"/>
  <c r="H295" i="1" s="1"/>
  <c r="G2" i="1"/>
  <c r="H2" i="1"/>
  <c r="F300" i="4"/>
  <c r="C296" i="1"/>
  <c r="H303" i="1"/>
  <c r="G303" i="1"/>
  <c r="F301" i="4"/>
  <c r="C297" i="1"/>
  <c r="G148" i="1"/>
  <c r="F418" i="4"/>
  <c r="C413" i="1"/>
  <c r="H299" i="9"/>
  <c r="D1011" i="1"/>
  <c r="G306" i="9"/>
  <c r="E306" i="9" s="1"/>
  <c r="B306" i="9" s="1"/>
  <c r="G299" i="9"/>
  <c r="F6" i="5"/>
  <c r="C1011" i="1"/>
  <c r="H529" i="1"/>
  <c r="G529" i="1"/>
  <c r="N3" i="9"/>
  <c r="H8" i="3" l="1"/>
  <c r="G1011" i="1"/>
  <c r="H1011" i="1"/>
  <c r="D297" i="1"/>
  <c r="E424" i="4"/>
  <c r="D419" i="1" s="1"/>
  <c r="D646" i="4"/>
  <c r="C638" i="1"/>
  <c r="G295" i="1"/>
  <c r="D645" i="4"/>
  <c r="F643" i="4"/>
  <c r="C637" i="1"/>
  <c r="G634" i="1"/>
  <c r="H634" i="1"/>
  <c r="D637" i="1"/>
  <c r="H633" i="1"/>
  <c r="G633" i="1"/>
  <c r="E425" i="4"/>
  <c r="D420" i="1" s="1"/>
  <c r="E644" i="4"/>
  <c r="F644" i="4" s="1"/>
  <c r="D418" i="1"/>
  <c r="H418" i="1" s="1"/>
  <c r="H20" i="9"/>
  <c r="E20" i="9" s="1"/>
  <c r="B20" i="9" s="1"/>
  <c r="F424" i="4"/>
  <c r="C419" i="1"/>
  <c r="G418" i="1"/>
  <c r="H412" i="1"/>
  <c r="G412" i="1"/>
  <c r="G296" i="1"/>
  <c r="H296" i="1"/>
  <c r="E299" i="9"/>
  <c r="H413" i="1"/>
  <c r="G413" i="1"/>
  <c r="H417" i="1"/>
  <c r="G417" i="1"/>
  <c r="F425" i="4"/>
  <c r="C420" i="1"/>
  <c r="E645" i="4" l="1"/>
  <c r="F645" i="4" s="1"/>
  <c r="D649" i="4"/>
  <c r="C639" i="1"/>
  <c r="D650" i="4"/>
  <c r="F646" i="4"/>
  <c r="C640" i="1"/>
  <c r="G420" i="1"/>
  <c r="H420" i="1"/>
  <c r="H419" i="1"/>
  <c r="G419" i="1"/>
  <c r="E646" i="4"/>
  <c r="D638" i="1"/>
  <c r="H638" i="1" s="1"/>
  <c r="G637" i="1"/>
  <c r="H637" i="1"/>
  <c r="H297" i="1"/>
  <c r="B299" i="9"/>
  <c r="G297" i="1"/>
  <c r="M3" i="9"/>
  <c r="G638" i="1" l="1"/>
  <c r="H334" i="9"/>
  <c r="G334" i="9"/>
  <c r="F649" i="4"/>
  <c r="H19" i="3"/>
  <c r="C643" i="1"/>
  <c r="E650" i="4"/>
  <c r="F650" i="4" s="1"/>
  <c r="D640" i="1"/>
  <c r="H640" i="1" s="1"/>
  <c r="H20" i="3"/>
  <c r="C644" i="1"/>
  <c r="E649" i="4"/>
  <c r="D639" i="1"/>
  <c r="H639" i="1" s="1"/>
  <c r="E334" i="9" l="1"/>
  <c r="B334" i="9" s="1"/>
  <c r="G297" i="9"/>
  <c r="E297" i="9" s="1"/>
  <c r="B297" i="9" s="1"/>
  <c r="I20" i="3"/>
  <c r="D644" i="1"/>
  <c r="H644" i="1" s="1"/>
  <c r="G640" i="1"/>
  <c r="I19" i="3"/>
  <c r="D643" i="1"/>
  <c r="G643" i="1" s="1"/>
  <c r="G639" i="1"/>
  <c r="E298" i="9"/>
  <c r="I8" i="3" s="1"/>
  <c r="H7" i="3" l="1"/>
  <c r="J3" i="9" s="1"/>
  <c r="G644" i="1"/>
  <c r="H643" i="1"/>
  <c r="G295" i="9" l="1"/>
  <c r="H295" i="9"/>
  <c r="H18" i="9"/>
  <c r="G18" i="9"/>
  <c r="L293" i="9"/>
  <c r="F293" i="9" s="1"/>
  <c r="G17" i="9"/>
  <c r="L16" i="9"/>
  <c r="H15" i="9"/>
  <c r="K8" i="9"/>
  <c r="J13" i="9"/>
  <c r="K9" i="9"/>
  <c r="L15" i="9"/>
  <c r="G21" i="9"/>
  <c r="K6" i="9"/>
  <c r="J11" i="9"/>
  <c r="I17" i="9"/>
  <c r="H22" i="9"/>
  <c r="I5" i="9"/>
  <c r="K11" i="9"/>
  <c r="H16" i="9"/>
  <c r="K7" i="9"/>
  <c r="J12" i="9"/>
  <c r="H17" i="9"/>
  <c r="I8" i="9"/>
  <c r="M15" i="9"/>
  <c r="J17" i="9"/>
  <c r="J9" i="9"/>
  <c r="K5" i="9"/>
  <c r="J10" i="9"/>
  <c r="M16" i="9"/>
  <c r="G22" i="9"/>
  <c r="J7" i="9"/>
  <c r="I12" i="9"/>
  <c r="J6" i="9"/>
  <c r="J5" i="9"/>
  <c r="J8" i="9"/>
  <c r="I6" i="9"/>
  <c r="K12" i="9"/>
  <c r="I7" i="9"/>
  <c r="K13" i="9"/>
  <c r="K10" i="9"/>
  <c r="G16" i="9"/>
  <c r="H21" i="9"/>
  <c r="I9" i="9"/>
  <c r="G15" i="9"/>
  <c r="I11" i="9"/>
  <c r="I13" i="9"/>
  <c r="E9" i="9" l="1"/>
  <c r="B9" i="9" s="1"/>
  <c r="E18" i="9"/>
  <c r="B18" i="9" s="1"/>
  <c r="E11" i="9"/>
  <c r="B11" i="9" s="1"/>
  <c r="E6" i="9"/>
  <c r="B6" i="9" s="1"/>
  <c r="E295" i="9"/>
  <c r="E23" i="9" s="1"/>
  <c r="I7" i="3" s="1"/>
  <c r="F15" i="9"/>
  <c r="E22" i="9"/>
  <c r="B22" i="9" s="1"/>
  <c r="E8" i="9"/>
  <c r="B8" i="9" s="1"/>
  <c r="F16" i="9"/>
  <c r="E7" i="9"/>
  <c r="B7" i="9" s="1"/>
  <c r="E16" i="9"/>
  <c r="E5" i="9"/>
  <c r="E17" i="9"/>
  <c r="B17" i="9" s="1"/>
  <c r="E13" i="9"/>
  <c r="B13" i="9" s="1"/>
  <c r="E15" i="9"/>
  <c r="E12" i="9"/>
  <c r="B12" i="9" s="1"/>
  <c r="E10" i="9"/>
  <c r="B10" i="9" s="1"/>
  <c r="E21" i="9"/>
  <c r="B21" i="9" s="1"/>
  <c r="B293" i="9"/>
  <c r="F23" i="9"/>
  <c r="B295" i="9"/>
  <c r="F14" i="9" l="1"/>
  <c r="F3" i="9" s="1"/>
  <c r="B16" i="9"/>
  <c r="E14" i="9"/>
  <c r="I13" i="3" s="1"/>
  <c r="B15" i="9"/>
  <c r="E4" i="9"/>
  <c r="B5" i="9"/>
  <c r="E3" i="9" l="1"/>
</calcChain>
</file>

<file path=xl/sharedStrings.xml><?xml version="1.0" encoding="utf-8"?>
<sst xmlns="http://schemas.openxmlformats.org/spreadsheetml/2006/main" count="4733" uniqueCount="3656">
  <si>
    <t>Obveznik:</t>
  </si>
  <si>
    <t>40711 - SPECIJALNA BOLNICA ZA MEDICINSKU REHABILITACIJU KRAPINSKE TOPLICE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</si>
  <si>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</si>
  <si>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</si>
  <si>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</si>
  <si>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</si>
  <si>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</si>
  <si>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</si>
  <si>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</si>
  <si>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</si>
  <si>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</si>
  <si>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</si>
  <si>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</si>
  <si>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</si>
  <si>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</si>
  <si>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</si>
  <si>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</si>
  <si>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</si>
  <si>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</si>
  <si>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</si>
  <si>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</si>
  <si>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</si>
  <si>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</si>
  <si>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</si>
  <si>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</si>
  <si>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</si>
  <si>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</si>
  <si>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</si>
  <si>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</si>
  <si>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</si>
  <si>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</si>
  <si>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</si>
  <si>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</si>
  <si>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</si>
  <si>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</si>
  <si>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</si>
  <si>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</si>
  <si>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</si>
  <si>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</si>
  <si>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</si>
  <si>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</si>
  <si>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</si>
  <si>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</si>
  <si>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</si>
  <si>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</si>
  <si>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</si>
  <si>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</si>
  <si>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</si>
  <si>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</si>
  <si>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</si>
  <si>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</si>
  <si>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</si>
  <si>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</si>
  <si>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</si>
  <si>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</si>
  <si>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</si>
  <si>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</si>
  <si>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</si>
  <si>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</si>
  <si>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</si>
  <si>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</si>
  <si>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</si>
  <si>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</si>
  <si>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</si>
  <si>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</si>
  <si>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</si>
  <si>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</si>
  <si>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</si>
  <si>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</si>
  <si>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</si>
  <si>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</si>
  <si>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</si>
  <si>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</si>
  <si>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</si>
  <si>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</si>
  <si>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</si>
  <si>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</si>
  <si>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</si>
  <si>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</si>
  <si>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</si>
  <si>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</si>
  <si>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</si>
  <si>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</si>
  <si>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</si>
  <si>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</si>
  <si>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</si>
  <si>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</si>
  <si>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</si>
  <si>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</si>
  <si>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</si>
  <si>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</si>
  <si>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</si>
  <si>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</si>
  <si>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</si>
  <si>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</si>
  <si>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</si>
  <si>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</si>
  <si>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</si>
  <si>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</si>
  <si>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</si>
  <si>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</si>
  <si>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</si>
  <si>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</si>
  <si>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</si>
  <si>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</si>
  <si>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</si>
  <si>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</si>
  <si>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</si>
  <si>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</si>
  <si>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</si>
  <si>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</si>
  <si>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</si>
  <si>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</si>
  <si>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</si>
  <si>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</si>
  <si>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</si>
  <si>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</si>
  <si>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</si>
  <si>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</si>
  <si>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</si>
  <si>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</si>
  <si>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</si>
  <si>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</si>
  <si>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</si>
  <si>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</si>
  <si>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</si>
  <si>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</si>
  <si>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</si>
  <si>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</si>
  <si>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</si>
  <si>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</si>
  <si>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</si>
  <si>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</si>
  <si>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</si>
  <si>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</si>
  <si>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</si>
  <si>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</si>
  <si>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</si>
  <si>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</si>
  <si>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</si>
  <si>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</si>
  <si>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</si>
  <si>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</si>
  <si>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</si>
  <si>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</si>
  <si>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</si>
  <si>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</si>
  <si>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</si>
  <si>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</si>
  <si>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</si>
  <si>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</si>
  <si>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</si>
  <si>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</si>
  <si>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</si>
  <si>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</si>
  <si>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</si>
  <si>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</si>
  <si>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</si>
  <si>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</si>
  <si>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</si>
  <si>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</si>
  <si>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</si>
  <si>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</si>
  <si>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</si>
  <si>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</si>
  <si>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</si>
  <si>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</si>
  <si>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</si>
  <si>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</si>
  <si>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</si>
  <si>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</si>
  <si>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</si>
  <si>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</si>
  <si>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</si>
  <si>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</si>
  <si>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</si>
  <si>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</si>
  <si>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</si>
  <si>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</si>
  <si>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</si>
  <si>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</si>
  <si>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</si>
  <si>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</si>
  <si>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</si>
  <si>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</si>
  <si>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</si>
  <si>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</si>
  <si>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</si>
  <si>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</si>
  <si>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</si>
  <si>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</si>
  <si>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</si>
  <si>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</si>
  <si>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</si>
  <si>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</si>
  <si>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</si>
  <si>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</si>
  <si>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</si>
  <si>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</si>
  <si>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</si>
  <si>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</si>
  <si>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</si>
  <si>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</si>
  <si>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</si>
  <si>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</si>
  <si>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</si>
  <si>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</si>
  <si>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</si>
  <si>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</si>
  <si>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</si>
  <si>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</si>
  <si>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</si>
  <si>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</si>
  <si>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</si>
  <si>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</si>
  <si>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</si>
  <si>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</si>
  <si>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</si>
  <si>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</si>
  <si>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</si>
  <si>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</si>
  <si>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</si>
  <si>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</si>
  <si>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</si>
  <si>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</si>
  <si>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</si>
  <si>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</si>
  <si>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</si>
  <si>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</si>
  <si>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</si>
  <si>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</si>
  <si>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</si>
  <si>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</si>
  <si>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</si>
  <si>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</si>
  <si>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</si>
  <si>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</si>
  <si>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</si>
  <si>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</si>
  <si>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</si>
  <si>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</si>
  <si>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</si>
  <si>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</si>
  <si>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</si>
  <si>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</si>
  <si>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</si>
  <si>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</si>
  <si>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</si>
  <si>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</si>
  <si>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</si>
  <si>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</si>
  <si>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</si>
  <si>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</si>
  <si>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</si>
  <si>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</si>
  <si>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</si>
  <si>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</si>
  <si>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</si>
  <si>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</si>
  <si>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</si>
  <si>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</si>
  <si>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</si>
  <si>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</si>
  <si>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</si>
  <si>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</si>
  <si>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</si>
  <si>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</si>
  <si>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</si>
  <si>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</si>
  <si>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</si>
  <si>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</si>
  <si>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</si>
  <si>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</si>
  <si>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</si>
  <si>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</si>
  <si>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</si>
  <si>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</si>
  <si>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</si>
  <si>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</si>
  <si>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</si>
  <si>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</si>
  <si>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</si>
  <si>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</si>
  <si>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</si>
  <si>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</si>
  <si>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</si>
  <si>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</si>
  <si>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</si>
  <si>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</si>
  <si>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</si>
  <si>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</si>
  <si>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</si>
  <si>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</si>
  <si>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</si>
  <si>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</si>
  <si>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</si>
  <si>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</si>
  <si>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</si>
  <si>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</si>
  <si>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</si>
  <si>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</si>
  <si>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</si>
  <si>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</si>
  <si>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</si>
  <si>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</si>
  <si>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</si>
  <si>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</si>
  <si>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</si>
  <si>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</si>
  <si>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</si>
  <si>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</si>
  <si>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</si>
  <si>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</si>
  <si>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</si>
  <si>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</si>
  <si>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</si>
  <si>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</si>
  <si>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</si>
  <si>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</si>
  <si>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</si>
  <si>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</si>
  <si>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</si>
  <si>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</si>
  <si>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</si>
  <si>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</si>
  <si>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</si>
  <si>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</si>
  <si>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</si>
  <si>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</si>
  <si>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</si>
  <si>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</si>
  <si>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</si>
  <si>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</si>
  <si>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</si>
  <si>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</si>
  <si>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</si>
  <si>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</si>
  <si>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</si>
  <si>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</si>
  <si>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</si>
  <si>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</si>
  <si>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</si>
  <si>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</si>
  <si>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</si>
  <si>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</si>
  <si>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</si>
  <si>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</si>
  <si>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</si>
  <si>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</si>
  <si>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</si>
  <si>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</si>
  <si>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</si>
  <si>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</si>
  <si>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</si>
  <si>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</si>
  <si>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</si>
  <si>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</si>
  <si>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</si>
  <si>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</si>
  <si>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</si>
  <si>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</si>
  <si>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</si>
  <si>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</si>
  <si>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</si>
  <si>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</si>
  <si>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</si>
  <si>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</si>
  <si>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</si>
  <si>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</si>
  <si>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</si>
  <si>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</si>
  <si>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</si>
  <si>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</si>
  <si>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</si>
  <si>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</si>
  <si>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</si>
  <si>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</si>
  <si>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</si>
  <si>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</si>
  <si>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</si>
  <si>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</si>
  <si>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</si>
  <si>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</si>
  <si>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</si>
  <si>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</si>
  <si>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</si>
  <si>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</si>
  <si>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</si>
  <si>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</si>
  <si>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</si>
  <si>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</si>
  <si>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</si>
  <si>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</si>
  <si>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</si>
  <si>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</si>
  <si>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</si>
  <si>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</si>
  <si>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</si>
  <si>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</si>
  <si>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</si>
  <si>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</si>
  <si>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</si>
  <si>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</si>
  <si>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</si>
  <si>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</si>
  <si>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</si>
  <si>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</si>
  <si>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</si>
  <si>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</si>
  <si>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</si>
  <si>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</si>
  <si>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</si>
  <si>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</si>
  <si>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</si>
  <si>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</si>
  <si>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</si>
  <si>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</si>
  <si>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</si>
  <si>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</si>
  <si>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</si>
  <si>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</si>
  <si>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</si>
  <si>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</si>
  <si>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</si>
  <si>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</si>
  <si>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</si>
  <si>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</si>
  <si>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</si>
  <si>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</si>
  <si>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</si>
  <si>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</si>
  <si>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</si>
  <si>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</si>
  <si>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</si>
  <si>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</si>
  <si>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</si>
  <si>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</si>
  <si>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</si>
  <si>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</si>
  <si>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</si>
  <si>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</si>
  <si>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</si>
  <si>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</si>
  <si>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</si>
  <si>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</si>
  <si>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</si>
  <si>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</si>
  <si>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</si>
  <si>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</si>
  <si>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</si>
  <si>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</si>
  <si>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</si>
  <si>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</si>
  <si>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</si>
  <si>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</si>
  <si>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</si>
  <si>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</si>
  <si>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</si>
  <si>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</si>
  <si>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</si>
  <si>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</si>
  <si>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</si>
  <si>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</si>
  <si>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</si>
  <si>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</si>
  <si>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</si>
  <si>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</si>
  <si>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</si>
  <si>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</si>
  <si>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</si>
  <si>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</si>
  <si>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</si>
  <si>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</si>
  <si>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</si>
  <si>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</si>
  <si>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</si>
  <si>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</si>
  <si>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</si>
  <si>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</si>
  <si>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</si>
  <si>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</si>
  <si>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</si>
  <si>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</si>
  <si>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</si>
  <si>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</si>
  <si>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</si>
  <si>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</si>
  <si>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</si>
  <si>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</si>
  <si>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</si>
  <si>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</si>
  <si>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</si>
  <si>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</si>
  <si>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</si>
  <si>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</si>
  <si>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</si>
  <si>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</si>
  <si>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</si>
  <si>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</si>
  <si>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</si>
  <si>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</si>
  <si>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</si>
  <si>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</si>
  <si>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</si>
  <si>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</si>
  <si>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</si>
  <si>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</si>
  <si>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</si>
  <si>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</si>
  <si>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</si>
  <si>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</si>
  <si>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</si>
  <si>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</si>
  <si>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</si>
  <si>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</si>
  <si>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</si>
  <si>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</si>
  <si>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</si>
  <si>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</si>
  <si>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</si>
  <si>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</si>
  <si>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</si>
  <si>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</si>
  <si>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</si>
  <si>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</si>
  <si>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</si>
  <si>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</si>
  <si>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</si>
  <si>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</si>
  <si>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</si>
  <si>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</si>
  <si>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</si>
  <si>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</si>
  <si>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</si>
  <si>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</si>
  <si>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</si>
  <si>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</si>
  <si>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</si>
  <si>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</si>
  <si>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</si>
  <si>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</si>
  <si>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</si>
  <si>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</si>
  <si>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</si>
  <si>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</si>
  <si>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</si>
  <si>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</si>
  <si>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</si>
  <si>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</si>
  <si>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</si>
  <si>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</si>
  <si>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</si>
  <si>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</si>
  <si>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</si>
  <si>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</si>
  <si>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</si>
  <si>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</si>
  <si>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</si>
  <si>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</si>
  <si>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</si>
  <si>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</si>
  <si>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</si>
  <si>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</si>
  <si>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</si>
  <si>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</si>
  <si>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</si>
  <si>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</si>
  <si>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</si>
  <si>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</si>
  <si>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</si>
  <si>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</si>
  <si>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</si>
  <si>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</si>
  <si>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</si>
  <si>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</si>
  <si>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</si>
  <si>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</si>
  <si>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</si>
  <si>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</si>
  <si>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</si>
  <si>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</si>
  <si>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</si>
  <si>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</si>
  <si>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</si>
  <si>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</si>
  <si>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</si>
  <si>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</si>
  <si>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</si>
  <si>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</si>
  <si>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</si>
  <si>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</si>
  <si>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</si>
  <si>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</si>
  <si>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</si>
  <si>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</si>
  <si>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</si>
  <si>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</si>
  <si>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</si>
  <si>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</si>
  <si>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</si>
  <si>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</si>
  <si>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</si>
  <si>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</si>
  <si>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</si>
  <si>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</si>
  <si>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</si>
  <si>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</si>
  <si>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</si>
  <si>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</si>
  <si>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</si>
  <si>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</si>
  <si>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</si>
  <si>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</si>
  <si>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</si>
  <si>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</si>
  <si>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</si>
  <si>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</si>
  <si>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</si>
  <si>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</si>
  <si>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</si>
  <si>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</si>
  <si>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</si>
  <si>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</si>
  <si>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</si>
  <si>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</si>
  <si>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</si>
  <si>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</si>
  <si>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</si>
  <si>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</si>
  <si>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</si>
  <si>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</si>
  <si>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</si>
  <si>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</si>
  <si>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</si>
  <si>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</si>
  <si>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</si>
  <si>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</si>
  <si>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</si>
  <si>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</si>
  <si>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</si>
  <si>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</si>
  <si>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</si>
  <si>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</si>
  <si>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</si>
  <si>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</si>
  <si>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</si>
  <si>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</si>
  <si>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</si>
  <si>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</si>
  <si>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</si>
  <si>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</si>
  <si>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</si>
  <si>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</si>
  <si>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</si>
  <si>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</si>
  <si>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</si>
  <si>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</si>
  <si>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</si>
  <si>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</si>
  <si>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</si>
  <si>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</si>
  <si>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</si>
  <si>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</si>
  <si>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</si>
  <si>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</si>
  <si>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</si>
  <si>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</si>
  <si>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</si>
  <si>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</si>
  <si>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</si>
  <si>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</si>
  <si>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</si>
  <si>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</si>
  <si>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</si>
  <si>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</si>
  <si>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</si>
  <si>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</si>
  <si>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</si>
  <si>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</si>
  <si>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</si>
  <si>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</si>
  <si>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</si>
  <si>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</si>
  <si>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</si>
  <si>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</si>
  <si>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</si>
  <si>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</si>
  <si>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</si>
  <si>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</si>
  <si>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</si>
  <si>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</si>
  <si>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</si>
  <si>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</si>
  <si>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</si>
  <si>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</si>
  <si>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</si>
  <si>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</si>
  <si>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</si>
  <si>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</si>
  <si>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</si>
  <si>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</si>
  <si>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</si>
  <si>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</si>
  <si>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</si>
  <si>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</si>
  <si>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</si>
  <si>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</si>
  <si>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</si>
  <si>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</si>
  <si>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</si>
  <si>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</si>
  <si>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</si>
  <si>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</si>
  <si>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</si>
  <si>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</si>
  <si>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</si>
  <si>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</si>
  <si>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</si>
  <si>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</si>
  <si>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</si>
  <si>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</si>
  <si>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</si>
  <si>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</si>
  <si>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</si>
  <si>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</si>
  <si>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</si>
  <si>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</si>
  <si>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</si>
  <si>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</si>
  <si>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</si>
  <si>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</si>
  <si>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</si>
  <si>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</si>
  <si>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</si>
  <si>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</si>
  <si>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</si>
  <si>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</si>
  <si>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</si>
  <si>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</si>
  <si>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</si>
  <si>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</si>
  <si>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</si>
  <si>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</si>
  <si>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</si>
  <si>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</si>
  <si>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</si>
  <si>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</si>
  <si>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</si>
  <si>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</si>
  <si>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</si>
  <si>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</si>
  <si>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</si>
  <si>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</si>
  <si>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</si>
  <si>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</si>
  <si>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</si>
  <si>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</si>
  <si>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</si>
  <si>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</si>
  <si>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</si>
  <si>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</si>
  <si>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</si>
  <si>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</si>
  <si>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</si>
  <si>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</si>
  <si>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</si>
  <si>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</si>
  <si>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</si>
  <si>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</si>
  <si>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</si>
  <si>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</si>
  <si>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</si>
  <si>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</si>
  <si>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</si>
  <si>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</si>
  <si>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</si>
  <si>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</si>
  <si>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</si>
  <si>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</si>
  <si>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</si>
  <si>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</si>
  <si>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</si>
  <si>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</si>
  <si>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</si>
  <si>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</si>
  <si>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</si>
  <si>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</si>
  <si>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</si>
  <si>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</si>
  <si>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</si>
  <si>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</si>
  <si>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</si>
  <si>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</si>
  <si>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</si>
  <si>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</si>
  <si>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</si>
  <si>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</si>
  <si>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</si>
  <si>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</si>
  <si>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</si>
  <si>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</si>
  <si>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</si>
  <si>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</si>
  <si>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</si>
  <si>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</si>
  <si>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</si>
  <si>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</si>
  <si>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</si>
  <si>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</si>
  <si>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</si>
  <si>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</si>
  <si>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</si>
  <si>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</si>
  <si>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</si>
  <si>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</si>
  <si>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</si>
  <si>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</si>
  <si>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</si>
  <si>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</si>
  <si>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</si>
  <si>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</si>
  <si>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</si>
  <si>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</si>
  <si>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</si>
  <si>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</si>
  <si>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</si>
  <si>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</si>
  <si>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</si>
  <si>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</si>
  <si>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</si>
  <si>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</si>
  <si>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</si>
  <si>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</si>
  <si>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</si>
  <si>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</si>
  <si>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</si>
  <si>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</si>
  <si>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</si>
  <si>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</si>
  <si>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</si>
  <si>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</si>
  <si>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</si>
  <si>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</si>
  <si>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</si>
  <si>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</si>
  <si>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</si>
  <si>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</si>
  <si>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</si>
  <si>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</si>
  <si>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</si>
  <si>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</si>
  <si>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</si>
  <si>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</si>
  <si>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</si>
  <si>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</si>
  <si>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</si>
  <si>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</si>
  <si>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</si>
  <si>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</si>
  <si>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</si>
  <si>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</si>
  <si>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</si>
  <si>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</si>
  <si>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</si>
  <si>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</si>
  <si>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</si>
  <si>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</si>
  <si>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</si>
  <si>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</si>
  <si>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</si>
  <si>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</si>
  <si>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</si>
  <si>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</si>
  <si>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</si>
  <si>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</si>
  <si>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</si>
  <si>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</si>
  <si>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</si>
  <si>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</si>
  <si>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</si>
  <si>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</si>
  <si>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</si>
  <si>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</si>
  <si>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</si>
  <si>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</si>
  <si>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</si>
  <si>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</si>
  <si>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</si>
  <si>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</si>
  <si>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</si>
  <si>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</si>
  <si>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</si>
  <si>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</si>
  <si>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</si>
  <si>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</si>
  <si>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</si>
  <si>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</si>
  <si>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</si>
  <si>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</si>
  <si>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</si>
  <si>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</si>
  <si>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</si>
  <si>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</si>
  <si>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</si>
  <si>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</si>
  <si>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</si>
  <si>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</si>
  <si>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</si>
  <si>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</si>
  <si>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</si>
  <si>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</si>
  <si>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</si>
  <si>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</si>
  <si>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</si>
  <si>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</si>
  <si>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</si>
  <si>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</si>
  <si>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</si>
  <si>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</si>
  <si>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</si>
  <si>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</si>
  <si>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</si>
  <si>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</si>
  <si>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</si>
  <si>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</si>
  <si>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</si>
  <si>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</si>
  <si>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</si>
  <si>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</si>
  <si>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</si>
  <si>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</si>
  <si>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</si>
  <si>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</si>
  <si>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</si>
  <si>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</si>
  <si>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</si>
  <si>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</si>
  <si>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</si>
  <si>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</si>
  <si>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</si>
  <si>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</si>
  <si>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</si>
  <si>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</si>
  <si>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</si>
  <si>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</si>
  <si>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</si>
  <si>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</si>
  <si>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</si>
  <si>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</si>
  <si>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</si>
  <si>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</si>
  <si>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</si>
  <si>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</si>
  <si>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</si>
  <si>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</si>
  <si>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</si>
  <si>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</si>
  <si>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</si>
  <si>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</si>
  <si>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</si>
  <si>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</si>
  <si>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</si>
  <si>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</si>
  <si>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</si>
  <si>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</si>
  <si>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</si>
  <si>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</si>
  <si>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</si>
  <si>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</si>
  <si>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</si>
  <si>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</si>
  <si>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</si>
  <si>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</si>
  <si>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</si>
  <si>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</si>
  <si>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</si>
  <si>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</si>
  <si>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</si>
  <si>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</si>
  <si>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</si>
  <si>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</si>
  <si>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</si>
  <si>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</si>
  <si>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</si>
  <si>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</si>
  <si>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</si>
  <si>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</si>
  <si>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</si>
  <si>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</si>
  <si>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</si>
  <si>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</si>
  <si>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</si>
  <si>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</si>
  <si>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</si>
  <si>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</si>
  <si>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</si>
  <si>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</si>
  <si>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</si>
  <si>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</si>
  <si>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</si>
  <si>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</si>
  <si>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</si>
  <si>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</si>
  <si>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</si>
  <si>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</si>
  <si>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</si>
  <si>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</si>
  <si>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</si>
  <si>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</si>
  <si>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</si>
  <si>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</si>
  <si>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</si>
  <si>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</si>
  <si>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</si>
  <si>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</si>
  <si>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</si>
  <si>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</si>
  <si>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</si>
  <si>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</si>
  <si>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</si>
  <si>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</si>
  <si>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</si>
  <si>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</si>
  <si>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</si>
  <si>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</si>
  <si>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</si>
  <si>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</si>
  <si>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</si>
  <si>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</si>
  <si>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</si>
  <si>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</si>
  <si>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</si>
  <si>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</si>
  <si>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</si>
  <si>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</si>
  <si>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</si>
  <si>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</si>
  <si>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</si>
  <si>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</si>
  <si>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</si>
  <si>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</si>
  <si>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</si>
  <si>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</si>
  <si>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</si>
  <si>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</si>
  <si>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</si>
  <si>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</si>
  <si>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</si>
  <si>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</si>
  <si>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</si>
  <si>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</si>
  <si>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</si>
  <si>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</si>
  <si>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</si>
  <si>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</si>
  <si>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</si>
  <si>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</si>
  <si>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</si>
  <si>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</si>
  <si>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</si>
  <si>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</si>
  <si>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</si>
  <si>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</si>
  <si>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</si>
  <si>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</si>
  <si>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</si>
  <si>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</si>
  <si>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</si>
  <si>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</si>
  <si>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</si>
  <si>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</si>
  <si>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</si>
  <si>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</si>
  <si>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</si>
  <si>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</si>
  <si>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</si>
  <si>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</si>
  <si>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</si>
  <si>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</si>
  <si>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</si>
  <si>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</si>
  <si>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</si>
  <si>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</si>
  <si>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</si>
  <si>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</si>
  <si>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</si>
  <si>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</si>
  <si>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</si>
  <si>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</si>
  <si>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</si>
  <si>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</si>
  <si>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</si>
  <si>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</si>
  <si>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</si>
  <si>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</si>
  <si>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</si>
  <si>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</si>
  <si>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</si>
  <si>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</si>
  <si>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</si>
  <si>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</si>
  <si>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</si>
  <si>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</si>
  <si>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</si>
  <si>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</si>
  <si>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</si>
  <si>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</si>
  <si>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</si>
  <si>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</si>
  <si>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</si>
  <si>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</si>
  <si>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</si>
  <si>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</si>
  <si>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</si>
  <si>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</si>
  <si>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</si>
  <si>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</si>
  <si>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</si>
  <si>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</si>
  <si>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</si>
  <si>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</si>
  <si>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</si>
  <si>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</si>
  <si>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</si>
  <si>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</si>
  <si>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</si>
  <si>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</si>
  <si>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</si>
  <si>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</si>
  <si>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</si>
  <si>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</si>
  <si>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</si>
  <si>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</si>
  <si>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</si>
  <si>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</si>
  <si>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</si>
  <si>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</si>
  <si>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</si>
  <si>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</si>
  <si>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</si>
  <si>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</si>
  <si>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</si>
  <si>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</si>
  <si>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</si>
  <si>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</si>
  <si>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</si>
  <si>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</si>
  <si>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</si>
  <si>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</si>
  <si>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</si>
  <si>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</si>
  <si>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</si>
  <si>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</si>
  <si>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</si>
  <si>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</si>
  <si>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</si>
  <si>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</si>
  <si>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</si>
  <si>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</si>
  <si>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</si>
  <si>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</si>
  <si>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</si>
  <si>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</si>
  <si>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</si>
  <si>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</si>
  <si>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</si>
  <si>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</si>
  <si>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</si>
  <si>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</si>
  <si>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</si>
  <si>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</si>
  <si>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</si>
  <si>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</si>
  <si>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</si>
  <si>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</si>
  <si>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</si>
  <si>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</si>
  <si>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</si>
  <si>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</si>
  <si>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</si>
  <si>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</si>
  <si>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</si>
  <si>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</si>
  <si>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</si>
  <si>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</si>
  <si>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</si>
  <si>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</si>
  <si>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</si>
  <si>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</si>
  <si>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</si>
  <si>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</si>
  <si>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</si>
  <si>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</si>
  <si>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</si>
  <si>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</si>
  <si>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</si>
  <si>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</si>
  <si>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</si>
  <si>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</si>
  <si>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</si>
  <si>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</si>
  <si>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</si>
  <si>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</si>
  <si>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</si>
  <si>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</si>
  <si>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</si>
  <si>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</si>
  <si>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</si>
  <si>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</si>
  <si>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</si>
  <si>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</si>
  <si>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</si>
  <si>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</si>
  <si>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</si>
  <si>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</si>
  <si>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</si>
  <si>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</si>
  <si>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</si>
  <si>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</si>
  <si>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</si>
  <si>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</si>
  <si>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</si>
  <si>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</si>
  <si>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</si>
  <si>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</si>
  <si>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</si>
  <si>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</si>
  <si>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</si>
  <si>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</si>
  <si>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</si>
  <si>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</si>
  <si>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</si>
  <si>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</si>
  <si>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</si>
  <si>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</si>
  <si>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</si>
  <si>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</si>
  <si>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</si>
  <si>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</si>
  <si>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</si>
  <si>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</si>
  <si>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</si>
  <si>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</si>
  <si>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</si>
  <si>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</si>
  <si>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</si>
  <si>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</si>
  <si>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</si>
  <si>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</si>
  <si>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</si>
  <si>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</si>
  <si>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</si>
  <si>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</si>
  <si>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</si>
  <si>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</si>
  <si>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</si>
  <si>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</si>
  <si>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</si>
  <si>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</si>
  <si>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</si>
  <si>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</si>
  <si>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</si>
  <si>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</si>
  <si>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</si>
  <si>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</si>
  <si>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</si>
  <si>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</si>
  <si>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</si>
  <si>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</si>
  <si>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</si>
  <si>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</si>
  <si>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</si>
  <si>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</si>
  <si>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</si>
  <si>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</si>
  <si>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</si>
  <si>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</si>
  <si>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</si>
  <si>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</si>
  <si>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</si>
  <si>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</si>
  <si>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</si>
  <si>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</si>
  <si>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</si>
  <si>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</si>
  <si>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</si>
  <si>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</si>
  <si>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</si>
  <si>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</si>
  <si>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</si>
  <si>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</si>
  <si>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</si>
  <si>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</si>
  <si>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</si>
  <si>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</si>
  <si>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</si>
  <si>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</si>
  <si>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</si>
  <si>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</si>
  <si>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</si>
  <si>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</si>
  <si>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</si>
  <si>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</si>
  <si>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</si>
  <si>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</si>
  <si>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</si>
  <si>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</si>
  <si>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</si>
  <si>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</si>
  <si>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</si>
  <si>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</si>
  <si>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</si>
  <si>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</si>
  <si>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</si>
  <si>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</si>
  <si>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</si>
  <si>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</si>
  <si>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</si>
  <si>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</si>
  <si>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</si>
  <si>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</si>
  <si>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</si>
  <si>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</si>
  <si>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</si>
  <si>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</si>
  <si>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</si>
  <si>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</si>
  <si>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</si>
  <si>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</si>
  <si>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</si>
  <si>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</si>
  <si>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</si>
  <si>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</si>
  <si>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</si>
  <si>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</si>
  <si>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</si>
  <si>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</si>
  <si>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</si>
  <si>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</si>
  <si>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</si>
  <si>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</si>
  <si>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</si>
  <si>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</si>
  <si>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</si>
  <si>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</si>
  <si>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</si>
  <si>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</si>
  <si>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</si>
  <si>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</si>
  <si>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</si>
  <si>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</si>
  <si>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</si>
  <si>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</si>
  <si>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</si>
  <si>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</si>
  <si>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</si>
  <si>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</si>
  <si>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</si>
  <si>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</si>
  <si>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</si>
  <si>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</si>
  <si>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</si>
  <si>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</si>
  <si>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</si>
  <si>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</si>
  <si>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</si>
  <si>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</si>
  <si>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</si>
  <si>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</si>
  <si>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</si>
  <si>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</si>
  <si>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</si>
  <si>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</si>
  <si>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</si>
  <si>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</si>
  <si>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</si>
  <si>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</si>
  <si>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</si>
  <si>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</si>
  <si>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</si>
  <si>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</si>
  <si>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</si>
  <si>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</si>
  <si>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</si>
  <si>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</si>
  <si>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</si>
  <si>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</si>
  <si>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</si>
  <si>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</si>
  <si>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</si>
  <si>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</si>
  <si>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</si>
  <si>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</si>
  <si>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</si>
  <si>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</si>
  <si>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</si>
  <si>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</si>
  <si>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</si>
  <si>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</si>
  <si>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</si>
  <si>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</si>
  <si>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</si>
  <si>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</si>
  <si>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</si>
  <si>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</si>
  <si>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</si>
  <si>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</si>
  <si>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</si>
  <si>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</si>
  <si>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</si>
  <si>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</si>
  <si>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</si>
  <si>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</si>
  <si>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</si>
  <si>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</si>
  <si>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</si>
  <si>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</si>
  <si>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</si>
  <si>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</si>
  <si>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</si>
  <si>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</si>
  <si>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</si>
  <si>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</si>
  <si>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</si>
  <si>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</si>
  <si>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</si>
  <si>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</si>
  <si>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</si>
  <si>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</si>
  <si>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</si>
  <si>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</si>
  <si>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</si>
  <si>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</si>
  <si>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</si>
  <si>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</si>
  <si>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</si>
  <si>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</si>
  <si>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</si>
  <si>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</si>
  <si>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</si>
  <si>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</si>
  <si>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</si>
  <si>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</si>
  <si>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</si>
  <si>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</si>
  <si>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</si>
  <si>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</si>
  <si>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</si>
  <si>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</si>
  <si>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</si>
  <si>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</si>
  <si>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</si>
  <si>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</si>
  <si>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</si>
  <si>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</si>
  <si>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</si>
  <si>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</si>
  <si>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</si>
  <si>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</si>
  <si>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</si>
  <si>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</si>
  <si>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</si>
  <si>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</si>
  <si>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</si>
  <si>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</si>
  <si>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</si>
  <si>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</si>
  <si>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</si>
  <si>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</si>
  <si>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</si>
  <si>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</si>
  <si>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</si>
  <si>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</si>
  <si>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</si>
  <si>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</si>
  <si>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</si>
  <si>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</si>
  <si>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</si>
  <si>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</si>
  <si>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</si>
  <si>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</si>
  <si>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</si>
  <si>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</si>
  <si>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</si>
  <si>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</si>
  <si>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</si>
  <si>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</si>
  <si>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</si>
  <si>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</si>
  <si>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</si>
  <si>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</si>
  <si>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</si>
  <si>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</si>
  <si>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</si>
  <si>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</si>
  <si>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</si>
  <si>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</si>
  <si>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</si>
  <si>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</si>
  <si>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</si>
  <si>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</si>
  <si>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</si>
  <si>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</si>
  <si>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</si>
  <si>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</si>
  <si>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</si>
  <si>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</si>
  <si>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</si>
  <si>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</si>
  <si>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</si>
  <si>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</si>
  <si>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</si>
  <si>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</si>
  <si>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</si>
  <si>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</si>
  <si>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</si>
  <si>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</si>
  <si>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</si>
  <si>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</si>
  <si>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</si>
  <si>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</si>
  <si>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</si>
  <si>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</si>
  <si>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</si>
  <si>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</si>
  <si>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</si>
  <si>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</si>
  <si>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</si>
  <si>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</si>
  <si>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</si>
  <si>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</si>
  <si>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</si>
  <si>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</si>
  <si>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</si>
  <si>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</si>
  <si>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</si>
  <si>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</si>
  <si>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</si>
  <si>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</si>
  <si>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</si>
  <si>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</si>
  <si>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</si>
  <si>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</si>
  <si>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</si>
  <si>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</si>
  <si>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</si>
  <si>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</si>
  <si>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</si>
  <si>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</si>
  <si>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</si>
  <si>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</si>
  <si>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</si>
  <si>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</si>
  <si>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</si>
  <si>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</si>
  <si>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</si>
  <si>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</si>
  <si>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</si>
  <si>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</si>
  <si>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</si>
  <si>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</si>
  <si>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</si>
  <si>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</si>
  <si>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</si>
  <si>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</si>
  <si>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</si>
  <si>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</si>
  <si>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</si>
  <si>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</si>
  <si>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</si>
  <si>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</si>
  <si>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</si>
  <si>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</si>
  <si>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</si>
  <si>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</si>
  <si>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</si>
  <si>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</si>
  <si>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</si>
  <si>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</si>
  <si>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</si>
  <si>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</si>
  <si>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</si>
  <si>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</si>
  <si>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</si>
  <si>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</si>
  <si>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</si>
  <si>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</si>
  <si>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</si>
  <si>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</si>
  <si>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</si>
  <si>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</si>
  <si>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</si>
  <si>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</si>
  <si>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</si>
  <si>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</si>
  <si>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</si>
  <si>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</si>
  <si>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</si>
  <si>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</si>
  <si>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</si>
  <si>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</si>
  <si>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</si>
  <si>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</si>
  <si>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</si>
  <si>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</si>
  <si>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</si>
  <si>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</si>
  <si>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</si>
  <si>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</si>
  <si>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</si>
  <si>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</si>
  <si>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</si>
  <si>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</si>
  <si>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</si>
  <si>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</si>
  <si>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</si>
  <si>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</si>
  <si>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</si>
  <si>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</si>
  <si>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</si>
  <si>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</si>
  <si>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</si>
  <si>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</si>
  <si>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</si>
  <si>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</si>
  <si>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</si>
  <si>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</si>
  <si>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</si>
  <si>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</si>
  <si>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</si>
  <si>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</si>
  <si>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</si>
  <si>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</si>
  <si>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</si>
  <si>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</si>
  <si>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</si>
  <si>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</si>
  <si>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</si>
  <si>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</si>
  <si>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</si>
  <si>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</si>
  <si>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</si>
  <si>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</si>
  <si>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</si>
  <si>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</si>
  <si>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</si>
  <si>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</si>
  <si>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</si>
  <si>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</si>
  <si>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</si>
  <si>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</si>
  <si>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</si>
  <si>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</si>
  <si>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</si>
  <si>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</si>
  <si>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</si>
  <si>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</si>
  <si>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</si>
  <si>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</si>
  <si>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</si>
  <si>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</si>
  <si>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</si>
  <si>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</si>
  <si>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</si>
  <si>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</si>
  <si>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</si>
  <si>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</si>
  <si>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</si>
  <si>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</si>
  <si>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</si>
  <si>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</si>
  <si>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</si>
  <si>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</si>
  <si>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</si>
  <si>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</si>
  <si>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</si>
  <si>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</si>
  <si>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</si>
  <si>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</si>
  <si>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</si>
  <si>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</si>
  <si>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</si>
  <si>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</si>
  <si>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</si>
  <si>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</si>
  <si>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</si>
  <si>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</si>
  <si>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</si>
  <si>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</si>
  <si>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</si>
  <si>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</si>
  <si>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</si>
  <si>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</si>
  <si>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</si>
  <si>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</si>
  <si>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</si>
  <si>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</si>
  <si>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</si>
  <si>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</si>
  <si>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</si>
  <si>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</si>
  <si>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</si>
  <si>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</si>
  <si>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</si>
  <si>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</si>
  <si>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</si>
  <si>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</si>
  <si>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</si>
  <si>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</si>
  <si>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</si>
  <si>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</si>
  <si>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</si>
  <si>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</si>
  <si>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</si>
  <si>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</si>
  <si>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</si>
  <si>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</si>
  <si>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</si>
  <si>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</si>
  <si>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</si>
  <si>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</si>
  <si>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</si>
  <si>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</si>
  <si>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</si>
  <si>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</si>
  <si>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</si>
  <si>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</si>
  <si>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</si>
  <si>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</si>
  <si>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</si>
  <si>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</si>
  <si>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</si>
  <si>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</si>
  <si>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</si>
  <si>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</si>
  <si>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</si>
  <si>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</si>
  <si>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</si>
  <si>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</si>
  <si>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</si>
  <si>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</si>
  <si>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</si>
  <si>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</si>
  <si>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</si>
  <si>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</si>
  <si>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</si>
  <si>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</si>
  <si>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</si>
  <si>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</si>
  <si>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</si>
  <si>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</si>
  <si>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</si>
  <si>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</si>
  <si>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</si>
  <si>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</si>
  <si>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</si>
  <si>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</si>
  <si>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</si>
  <si>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</si>
  <si>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</si>
  <si>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</si>
  <si>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</si>
  <si>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</si>
  <si>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</si>
  <si>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</si>
  <si>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</si>
  <si>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</si>
  <si>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</si>
  <si>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</si>
  <si>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</si>
  <si>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</si>
  <si>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</si>
  <si>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</si>
  <si>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</si>
  <si>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</si>
  <si>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</si>
  <si>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</si>
  <si>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</si>
  <si>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</si>
  <si>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</si>
  <si>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</si>
  <si>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</si>
  <si>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</si>
  <si>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</si>
  <si>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</si>
  <si>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</si>
  <si>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</si>
  <si>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</si>
  <si>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</si>
  <si>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</si>
  <si>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</si>
  <si>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</si>
  <si>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</si>
  <si>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</si>
  <si>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</si>
  <si>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</si>
  <si>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</si>
  <si>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</si>
  <si>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</si>
  <si>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</si>
  <si>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</si>
  <si>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</si>
  <si>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</si>
  <si>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</si>
  <si>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</si>
  <si>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</si>
  <si>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</si>
  <si>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</si>
  <si>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</si>
  <si>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</si>
  <si>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</si>
  <si>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</si>
  <si>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</si>
  <si>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</si>
  <si>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</si>
  <si>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</si>
  <si>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</si>
  <si>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</si>
  <si>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</si>
  <si>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</si>
  <si>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</si>
  <si>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</si>
  <si>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</si>
  <si>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</si>
  <si>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</si>
  <si>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</si>
  <si>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</si>
  <si>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</si>
  <si>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</si>
  <si>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</si>
  <si>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</si>
  <si>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</si>
  <si>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</si>
  <si>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</si>
  <si>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</si>
  <si>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</si>
  <si>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</si>
  <si>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</si>
  <si>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</si>
  <si>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</si>
  <si>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</si>
  <si>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</si>
  <si>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</si>
  <si>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</si>
  <si>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</si>
  <si>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</si>
  <si>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</si>
  <si>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</si>
  <si>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</si>
  <si>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</si>
  <si>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</si>
  <si>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</si>
  <si>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</si>
  <si>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</si>
  <si>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</si>
  <si>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</si>
  <si>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</si>
  <si>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</si>
  <si>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</si>
  <si>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</si>
  <si>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</si>
  <si>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</si>
  <si>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</si>
  <si>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</si>
  <si>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</si>
  <si>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</si>
  <si>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</si>
  <si>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</si>
  <si>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</si>
  <si>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</si>
  <si>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</si>
  <si>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</si>
  <si>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</si>
  <si>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</si>
  <si>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</si>
  <si>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</si>
  <si>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</si>
  <si>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</si>
  <si>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</si>
  <si>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</si>
  <si>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</si>
  <si>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</si>
  <si>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</si>
  <si>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</si>
  <si>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</si>
  <si>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</si>
  <si>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</si>
  <si>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</si>
  <si>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</si>
  <si>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</si>
  <si>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</si>
  <si>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</si>
  <si>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</si>
  <si>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</si>
  <si>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</si>
  <si>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</si>
  <si>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</si>
  <si>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</si>
  <si>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</si>
  <si>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</si>
  <si>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</si>
  <si>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</si>
  <si>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</si>
  <si>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</si>
  <si>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</si>
  <si>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</si>
  <si>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</si>
  <si>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</si>
  <si>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</si>
  <si>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</si>
  <si>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</si>
  <si>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</si>
  <si>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</si>
  <si>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</si>
  <si>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</si>
  <si>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</si>
  <si>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</si>
  <si>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</si>
  <si>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</si>
  <si>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</si>
  <si>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</si>
  <si>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</si>
  <si>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</si>
  <si>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</si>
  <si>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</si>
  <si>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</si>
  <si>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</si>
  <si>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</si>
  <si>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</si>
  <si>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</si>
  <si>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</si>
  <si>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</si>
  <si>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</si>
  <si>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</si>
  <si>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</si>
  <si>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</si>
  <si>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</si>
  <si>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</si>
  <si>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</si>
  <si>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</si>
  <si>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</si>
  <si>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</si>
  <si>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</si>
  <si>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</si>
  <si>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</si>
  <si>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</si>
  <si>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</si>
  <si>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</si>
  <si>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</si>
  <si>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</si>
  <si>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</si>
  <si>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</si>
  <si>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</si>
  <si>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</si>
  <si>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</si>
  <si>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</si>
  <si>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</si>
  <si>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</si>
  <si>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</si>
  <si>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</si>
  <si>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</si>
  <si>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</si>
  <si>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</si>
  <si>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</si>
  <si>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</si>
  <si>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</si>
  <si>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</si>
  <si>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</si>
  <si>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</si>
  <si>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</si>
  <si>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</si>
  <si>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</si>
  <si>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</si>
  <si>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</si>
  <si>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</si>
  <si>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</si>
  <si>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</si>
  <si>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</si>
  <si>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KRAPINSKE TOPLICE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</si>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</sst>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37852853.329999998</v>
      </c>
      <c r="D2" s="7">
        <f>'PR-RAS'!E6</f>
        <v>37041091.789999999</v>
      </c>
      <c r="E2" s="7">
        <v>0</v>
      </c>
      <c r="F2" s="7">
        <v>0</v>
      </c>
      <c r="G2" s="8">
        <f t="shared" ref="G2:G274" si="0">(B2/1000)*(C2*1+D2*2)</f>
        <v>111935.03691</v>
      </c>
      <c r="H2" s="8">
        <f t="shared" ref="H2:H274" si="1">ABS(C2-ROUND(C2,0))+ABS(D2-ROUND(D2,0))</f>
        <v>0.53999999910593033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10142140.9</v>
      </c>
      <c r="D45" s="2">
        <f>'PR-RAS'!E49</f>
        <v>6581268.6699999999</v>
      </c>
      <c r="E45" s="2">
        <v>0</v>
      </c>
      <c r="F45" s="2">
        <v>0</v>
      </c>
      <c r="G45" s="3">
        <f t="shared" si="0"/>
        <v>1025405.84256</v>
      </c>
      <c r="H45" s="3">
        <f t="shared" si="1"/>
        <v>0.42999999970197678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602</v>
      </c>
      <c r="E54" s="2">
        <v>0</v>
      </c>
      <c r="F54" s="2">
        <v>0</v>
      </c>
      <c r="G54" s="3">
        <f t="shared" si="0"/>
        <v>63.811999999999998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602</v>
      </c>
      <c r="E55" s="2">
        <v>0</v>
      </c>
      <c r="F55" s="2">
        <v>0</v>
      </c>
      <c r="G55" s="3">
        <f t="shared" si="0"/>
        <v>65.016000000000005</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721569.04</v>
      </c>
      <c r="D57" s="2">
        <f>'PR-RAS'!E61</f>
        <v>237610.59</v>
      </c>
      <c r="E57" s="2">
        <v>0</v>
      </c>
      <c r="F57" s="2">
        <v>0</v>
      </c>
      <c r="G57" s="3">
        <f t="shared" si="0"/>
        <v>67020.25232</v>
      </c>
      <c r="H57" s="3">
        <f t="shared" si="1"/>
        <v>0.45000000004074536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721569.04</v>
      </c>
      <c r="D58" s="2">
        <f>'PR-RAS'!E62</f>
        <v>237610.59</v>
      </c>
      <c r="E58" s="2">
        <v>0</v>
      </c>
      <c r="F58" s="2">
        <v>0</v>
      </c>
      <c r="G58" s="3">
        <f t="shared" si="0"/>
        <v>68217.042539999995</v>
      </c>
      <c r="H58" s="3">
        <f t="shared" si="1"/>
        <v>0.45000000004074536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1472399.5</v>
      </c>
      <c r="D64" s="2">
        <f>'PR-RAS'!E68</f>
        <v>1129539.1399999999</v>
      </c>
      <c r="E64" s="2">
        <v>0</v>
      </c>
      <c r="F64" s="2">
        <v>0</v>
      </c>
      <c r="G64" s="3">
        <f t="shared" si="0"/>
        <v>235083.10014</v>
      </c>
      <c r="H64" s="3">
        <f t="shared" si="1"/>
        <v>0.63999999989755452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203367.95</v>
      </c>
      <c r="D65" s="2">
        <f>'PR-RAS'!E69</f>
        <v>895540.24</v>
      </c>
      <c r="E65" s="2">
        <v>0</v>
      </c>
      <c r="F65" s="2">
        <v>0</v>
      </c>
      <c r="G65" s="3">
        <f t="shared" si="0"/>
        <v>127644.69951999999</v>
      </c>
      <c r="H65" s="3">
        <f t="shared" si="1"/>
        <v>0.28999999997904524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1269031.55</v>
      </c>
      <c r="D66" s="2">
        <f>'PR-RAS'!E70</f>
        <v>233998.9</v>
      </c>
      <c r="E66" s="2">
        <v>0</v>
      </c>
      <c r="F66" s="2">
        <v>0</v>
      </c>
      <c r="G66" s="3">
        <f t="shared" si="0"/>
        <v>112906.90775000001</v>
      </c>
      <c r="H66" s="3">
        <f t="shared" si="1"/>
        <v>0.54999999995925464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7948172.3600000003</v>
      </c>
      <c r="D70" s="2">
        <f>'PR-RAS'!E74</f>
        <v>5213516.9399999995</v>
      </c>
      <c r="E70" s="2">
        <v>0</v>
      </c>
      <c r="F70" s="2">
        <v>0</v>
      </c>
      <c r="G70" s="3">
        <f t="shared" si="0"/>
        <v>1267889.2305600001</v>
      </c>
      <c r="H70" s="3">
        <f t="shared" si="1"/>
        <v>0.42000000085681677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201059.73</v>
      </c>
      <c r="D71" s="2">
        <f>'PR-RAS'!E75</f>
        <v>86972.26</v>
      </c>
      <c r="E71" s="2">
        <v>0</v>
      </c>
      <c r="F71" s="2">
        <v>0</v>
      </c>
      <c r="G71" s="3">
        <f t="shared" si="0"/>
        <v>26250.297500000004</v>
      </c>
      <c r="H71" s="3">
        <f t="shared" si="1"/>
        <v>0.52999999998428393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7747112.6299999999</v>
      </c>
      <c r="D72" s="2">
        <f>'PR-RAS'!E76</f>
        <v>5126544.68</v>
      </c>
      <c r="E72" s="2">
        <v>0</v>
      </c>
      <c r="F72" s="2">
        <v>0</v>
      </c>
      <c r="G72" s="3">
        <f t="shared" si="0"/>
        <v>1278014.3412899997</v>
      </c>
      <c r="H72" s="3">
        <f t="shared" si="1"/>
        <v>0.69000000040978193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741.68</v>
      </c>
      <c r="D78" s="2">
        <f>'PR-RAS'!E82</f>
        <v>1736.67</v>
      </c>
      <c r="E78" s="2">
        <v>0</v>
      </c>
      <c r="F78" s="2">
        <v>0</v>
      </c>
      <c r="G78" s="3">
        <f t="shared" si="0"/>
        <v>324.55654000000004</v>
      </c>
      <c r="H78" s="3">
        <f t="shared" si="1"/>
        <v>0.64999999999997726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741.68</v>
      </c>
      <c r="D79" s="2">
        <f>'PR-RAS'!E83</f>
        <v>1736.67</v>
      </c>
      <c r="E79" s="2">
        <v>0</v>
      </c>
      <c r="F79" s="2">
        <v>0</v>
      </c>
      <c r="G79" s="3">
        <f t="shared" si="0"/>
        <v>328.77156000000002</v>
      </c>
      <c r="H79" s="3">
        <f t="shared" si="1"/>
        <v>0.64999999999997726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741.68</v>
      </c>
      <c r="D81" s="2">
        <f>'PR-RAS'!E85</f>
        <v>1150.06</v>
      </c>
      <c r="E81" s="2">
        <v>0</v>
      </c>
      <c r="F81" s="2">
        <v>0</v>
      </c>
      <c r="G81" s="3">
        <f t="shared" si="0"/>
        <v>243.34399999999999</v>
      </c>
      <c r="H81" s="3">
        <f t="shared" si="1"/>
        <v>0.37999999999999545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586.61</v>
      </c>
      <c r="E82" s="2">
        <v>0</v>
      </c>
      <c r="F82" s="2">
        <v>0</v>
      </c>
      <c r="G82" s="3">
        <f t="shared" si="0"/>
        <v>95.030820000000006</v>
      </c>
      <c r="H82" s="3">
        <f t="shared" si="1"/>
        <v>0.38999999999998636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3714966.78</v>
      </c>
      <c r="D102" s="2">
        <f>'PR-RAS'!E106</f>
        <v>3282409.63</v>
      </c>
      <c r="E102" s="2">
        <v>0</v>
      </c>
      <c r="F102" s="2">
        <v>0</v>
      </c>
      <c r="G102" s="3">
        <f t="shared" si="0"/>
        <v>1038258.39004</v>
      </c>
      <c r="H102" s="3">
        <f t="shared" si="1"/>
        <v>0.59000000031664968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212.5</v>
      </c>
      <c r="E103" s="2">
        <v>0</v>
      </c>
      <c r="F103" s="2">
        <v>0</v>
      </c>
      <c r="G103" s="3">
        <f t="shared" si="0"/>
        <v>43.349999999999994</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212.5</v>
      </c>
      <c r="E107" s="2">
        <v>0</v>
      </c>
      <c r="F107" s="2">
        <v>0</v>
      </c>
      <c r="G107" s="3">
        <f t="shared" si="0"/>
        <v>45.05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3714966.78</v>
      </c>
      <c r="D108" s="2">
        <f>'PR-RAS'!E112</f>
        <v>3282197.13</v>
      </c>
      <c r="E108" s="2">
        <v>0</v>
      </c>
      <c r="F108" s="2">
        <v>0</v>
      </c>
      <c r="G108" s="3">
        <f t="shared" si="0"/>
        <v>1099891.6312799999</v>
      </c>
      <c r="H108" s="3">
        <f t="shared" si="1"/>
        <v>0.35000000009313226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3714966.78</v>
      </c>
      <c r="D113" s="2">
        <f>'PR-RAS'!E117</f>
        <v>3282197.13</v>
      </c>
      <c r="E113" s="2">
        <v>0</v>
      </c>
      <c r="F113" s="2">
        <v>0</v>
      </c>
      <c r="G113" s="3">
        <f t="shared" si="0"/>
        <v>1151288.4364799999</v>
      </c>
      <c r="H113" s="3">
        <f t="shared" si="1"/>
        <v>0.35000000009313226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3741630.06</v>
      </c>
      <c r="D121" s="2">
        <f>'PR-RAS'!E125</f>
        <v>4089815.4499999997</v>
      </c>
      <c r="E121" s="2">
        <v>0</v>
      </c>
      <c r="F121" s="2">
        <v>0</v>
      </c>
      <c r="G121" s="3">
        <f t="shared" si="0"/>
        <v>1430551.3151999998</v>
      </c>
      <c r="H121" s="3">
        <f t="shared" si="1"/>
        <v>0.50999999977648258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3718611.56</v>
      </c>
      <c r="D122" s="2">
        <f>'PR-RAS'!E126</f>
        <v>4029941.88</v>
      </c>
      <c r="E122" s="2">
        <v>0</v>
      </c>
      <c r="F122" s="2">
        <v>0</v>
      </c>
      <c r="G122" s="3">
        <f t="shared" si="0"/>
        <v>1425197.9337200001</v>
      </c>
      <c r="H122" s="3">
        <f t="shared" si="1"/>
        <v>0.56000000005587935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151610.44</v>
      </c>
      <c r="D123" s="2">
        <f>'PR-RAS'!E127</f>
        <v>185993.9</v>
      </c>
      <c r="E123" s="2">
        <v>0</v>
      </c>
      <c r="F123" s="2">
        <v>0</v>
      </c>
      <c r="G123" s="3">
        <f t="shared" si="0"/>
        <v>63878.985280000001</v>
      </c>
      <c r="H123" s="3">
        <f t="shared" si="1"/>
        <v>0.54000000000814907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3567001.12</v>
      </c>
      <c r="D124" s="2">
        <f>'PR-RAS'!E128</f>
        <v>3843947.98</v>
      </c>
      <c r="E124" s="2">
        <v>0</v>
      </c>
      <c r="F124" s="2">
        <v>0</v>
      </c>
      <c r="G124" s="3">
        <f t="shared" si="0"/>
        <v>1384352.34084</v>
      </c>
      <c r="H124" s="3">
        <f t="shared" si="1"/>
        <v>0.14000000013038516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23018.5</v>
      </c>
      <c r="D125" s="2">
        <f>'PR-RAS'!E129</f>
        <v>59873.57</v>
      </c>
      <c r="E125" s="2">
        <v>0</v>
      </c>
      <c r="F125" s="2">
        <v>0</v>
      </c>
      <c r="G125" s="3">
        <f t="shared" si="0"/>
        <v>17702.93936</v>
      </c>
      <c r="H125" s="3">
        <f t="shared" si="1"/>
        <v>0.93000000000029104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13128.9</v>
      </c>
      <c r="D126" s="2">
        <f>'PR-RAS'!E130</f>
        <v>13463.76</v>
      </c>
      <c r="E126" s="2">
        <v>0</v>
      </c>
      <c r="F126" s="2">
        <v>0</v>
      </c>
      <c r="G126" s="3">
        <f t="shared" si="0"/>
        <v>5007.0524999999998</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9889.6</v>
      </c>
      <c r="D127" s="2">
        <f>'PR-RAS'!E131</f>
        <v>46409.81</v>
      </c>
      <c r="E127" s="2">
        <v>0</v>
      </c>
      <c r="F127" s="2">
        <v>0</v>
      </c>
      <c r="G127" s="3">
        <f t="shared" si="0"/>
        <v>12941.361720000001</v>
      </c>
      <c r="H127" s="3">
        <f t="shared" si="1"/>
        <v>0.59000000000196451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20216822.100000001</v>
      </c>
      <c r="D130" s="2">
        <f>'PR-RAS'!E134</f>
        <v>23032207.469999999</v>
      </c>
      <c r="E130" s="2">
        <v>0</v>
      </c>
      <c r="F130" s="2">
        <v>0</v>
      </c>
      <c r="G130" s="3">
        <f t="shared" si="0"/>
        <v>8550279.578160001</v>
      </c>
      <c r="H130" s="3">
        <f t="shared" si="1"/>
        <v>0.57000000029802322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1056117.08</v>
      </c>
      <c r="D131" s="2">
        <f>'PR-RAS'!E135</f>
        <v>3689302.29</v>
      </c>
      <c r="E131" s="2">
        <v>0</v>
      </c>
      <c r="F131" s="2">
        <v>0</v>
      </c>
      <c r="G131" s="3">
        <f t="shared" si="0"/>
        <v>1096513.8158</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195750.95</v>
      </c>
      <c r="D132" s="2">
        <f>'PR-RAS'!E136</f>
        <v>291841.61</v>
      </c>
      <c r="E132" s="2">
        <v>0</v>
      </c>
      <c r="F132" s="2">
        <v>0</v>
      </c>
      <c r="G132" s="3">
        <f t="shared" si="0"/>
        <v>102105.87626999999</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860366.13</v>
      </c>
      <c r="D133" s="2">
        <f>'PR-RAS'!E137</f>
        <v>3397460.68</v>
      </c>
      <c r="E133" s="2">
        <v>0</v>
      </c>
      <c r="F133" s="2">
        <v>0</v>
      </c>
      <c r="G133" s="3">
        <f t="shared" si="0"/>
        <v>1010497.94868</v>
      </c>
      <c r="H133" s="3">
        <f t="shared" si="1"/>
        <v>0.44999999983701855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19160705.02</v>
      </c>
      <c r="D135" s="2">
        <f>'PR-RAS'!E139</f>
        <v>19342905.18</v>
      </c>
      <c r="E135" s="2">
        <v>0</v>
      </c>
      <c r="F135" s="2">
        <v>0</v>
      </c>
      <c r="G135" s="3">
        <f t="shared" si="0"/>
        <v>7751433.0609200001</v>
      </c>
      <c r="H135" s="3">
        <f t="shared" si="1"/>
        <v>0.19999999925494194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36551.81</v>
      </c>
      <c r="D136" s="2">
        <f>'PR-RAS'!E140</f>
        <v>53653.9</v>
      </c>
      <c r="E136" s="2">
        <v>0</v>
      </c>
      <c r="F136" s="2">
        <v>0</v>
      </c>
      <c r="G136" s="3">
        <f t="shared" si="0"/>
        <v>19421.047350000001</v>
      </c>
      <c r="H136" s="3">
        <f t="shared" si="1"/>
        <v>0.29000000000087311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36551.81</v>
      </c>
      <c r="D147" s="2">
        <f>'PR-RAS'!E151</f>
        <v>53653.9</v>
      </c>
      <c r="E147" s="2">
        <v>0</v>
      </c>
      <c r="F147" s="2">
        <v>0</v>
      </c>
      <c r="G147" s="3">
        <f t="shared" si="0"/>
        <v>21003.503059999995</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32151912.319999997</v>
      </c>
      <c r="D148" s="2">
        <f>'PR-RAS'!E152</f>
        <v>30606350.740000002</v>
      </c>
      <c r="E148" s="2">
        <v>0</v>
      </c>
      <c r="F148" s="2">
        <v>0</v>
      </c>
      <c r="G148" s="3">
        <f t="shared" si="0"/>
        <v>13724598.228599999</v>
      </c>
      <c r="H148" s="3">
        <f t="shared" si="1"/>
        <v>0.57999999448657036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23684112.329999998</v>
      </c>
      <c r="D149" s="2">
        <f>'PR-RAS'!E153</f>
        <v>24881096.66</v>
      </c>
      <c r="E149" s="2">
        <v>0</v>
      </c>
      <c r="F149" s="2">
        <v>0</v>
      </c>
      <c r="G149" s="3">
        <f t="shared" si="0"/>
        <v>10870053.236200001</v>
      </c>
      <c r="H149" s="3">
        <f t="shared" si="1"/>
        <v>0.66999999806284904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19876487.75</v>
      </c>
      <c r="D150" s="2">
        <f>'PR-RAS'!E154</f>
        <v>20813398.899999999</v>
      </c>
      <c r="E150" s="2">
        <v>0</v>
      </c>
      <c r="F150" s="2">
        <v>0</v>
      </c>
      <c r="G150" s="3">
        <f t="shared" si="0"/>
        <v>9163989.5469499994</v>
      </c>
      <c r="H150" s="3">
        <f t="shared" si="1"/>
        <v>0.35000000149011612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18625026.190000001</v>
      </c>
      <c r="D151" s="2">
        <f>'PR-RAS'!E155</f>
        <v>19808623.18</v>
      </c>
      <c r="E151" s="2">
        <v>0</v>
      </c>
      <c r="F151" s="2">
        <v>0</v>
      </c>
      <c r="G151" s="3">
        <f t="shared" si="0"/>
        <v>8736340.8824999984</v>
      </c>
      <c r="H151" s="3">
        <f t="shared" si="1"/>
        <v>0.37000000104308128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1000269.74</v>
      </c>
      <c r="D153" s="2">
        <f>'PR-RAS'!E157</f>
        <v>1004775.72</v>
      </c>
      <c r="E153" s="2">
        <v>0</v>
      </c>
      <c r="F153" s="2">
        <v>0</v>
      </c>
      <c r="G153" s="3">
        <f t="shared" si="0"/>
        <v>457492.81935999996</v>
      </c>
      <c r="H153" s="3">
        <f t="shared" si="1"/>
        <v>0.5400000000372529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251191.82</v>
      </c>
      <c r="D154" s="2">
        <f>'PR-RAS'!E158</f>
        <v>0</v>
      </c>
      <c r="E154" s="2">
        <v>0</v>
      </c>
      <c r="F154" s="2">
        <v>0</v>
      </c>
      <c r="G154" s="3">
        <f t="shared" si="0"/>
        <v>38432.348460000001</v>
      </c>
      <c r="H154" s="3">
        <f t="shared" si="1"/>
        <v>0.17999999999301508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824520.74</v>
      </c>
      <c r="D155" s="2">
        <f>'PR-RAS'!E159</f>
        <v>843695.35</v>
      </c>
      <c r="E155" s="2">
        <v>0</v>
      </c>
      <c r="F155" s="2">
        <v>0</v>
      </c>
      <c r="G155" s="3">
        <f t="shared" si="0"/>
        <v>386834.36176</v>
      </c>
      <c r="H155" s="3">
        <f t="shared" si="1"/>
        <v>0.60999999998603016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2983103.84</v>
      </c>
      <c r="D156" s="2">
        <f>'PR-RAS'!E160</f>
        <v>3224002.41</v>
      </c>
      <c r="E156" s="2">
        <v>0</v>
      </c>
      <c r="F156" s="2">
        <v>0</v>
      </c>
      <c r="G156" s="3">
        <f t="shared" si="0"/>
        <v>1461821.8422999999</v>
      </c>
      <c r="H156" s="3">
        <f t="shared" si="1"/>
        <v>0.57000000029802322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2983103.84</v>
      </c>
      <c r="D158" s="2">
        <f>'PR-RAS'!E162</f>
        <v>3224002.41</v>
      </c>
      <c r="E158" s="2">
        <v>0</v>
      </c>
      <c r="F158" s="2">
        <v>0</v>
      </c>
      <c r="G158" s="3">
        <f t="shared" si="0"/>
        <v>1480684.05962</v>
      </c>
      <c r="H158" s="3">
        <f t="shared" si="1"/>
        <v>0.57000000029802322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5193164.8699999992</v>
      </c>
      <c r="D160" s="2">
        <f>'PR-RAS'!E164</f>
        <v>5422350.4100000001</v>
      </c>
      <c r="E160" s="2">
        <v>0</v>
      </c>
      <c r="F160" s="2">
        <v>0</v>
      </c>
      <c r="G160" s="3">
        <f t="shared" si="0"/>
        <v>2550020.6447100001</v>
      </c>
      <c r="H160" s="3">
        <f t="shared" si="1"/>
        <v>0.54000000096857548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550069.96</v>
      </c>
      <c r="D161" s="2">
        <f>'PR-RAS'!E165</f>
        <v>600559.01000000013</v>
      </c>
      <c r="E161" s="2">
        <v>0</v>
      </c>
      <c r="F161" s="2">
        <v>0</v>
      </c>
      <c r="G161" s="3">
        <f t="shared" si="0"/>
        <v>280190.07680000004</v>
      </c>
      <c r="H161" s="3">
        <f t="shared" si="1"/>
        <v>5.0000000162981451E-2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7509.05</v>
      </c>
      <c r="D162" s="2">
        <f>'PR-RAS'!E166</f>
        <v>32439.53</v>
      </c>
      <c r="E162" s="2">
        <v>0</v>
      </c>
      <c r="F162" s="2">
        <v>0</v>
      </c>
      <c r="G162" s="3">
        <f t="shared" si="0"/>
        <v>11654.485710000001</v>
      </c>
      <c r="H162" s="3">
        <f t="shared" si="1"/>
        <v>0.52000000000134605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488037.89</v>
      </c>
      <c r="D163" s="2">
        <f>'PR-RAS'!E167</f>
        <v>492214.9</v>
      </c>
      <c r="E163" s="2">
        <v>0</v>
      </c>
      <c r="F163" s="2">
        <v>0</v>
      </c>
      <c r="G163" s="3">
        <f t="shared" si="0"/>
        <v>238539.76577999999</v>
      </c>
      <c r="H163" s="3">
        <f t="shared" si="1"/>
        <v>0.2099999999627471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52749.52</v>
      </c>
      <c r="D164" s="2">
        <f>'PR-RAS'!E168</f>
        <v>72929.78</v>
      </c>
      <c r="E164" s="2">
        <v>0</v>
      </c>
      <c r="F164" s="2">
        <v>0</v>
      </c>
      <c r="G164" s="3">
        <f t="shared" si="0"/>
        <v>32373.280039999998</v>
      </c>
      <c r="H164" s="3">
        <f t="shared" si="1"/>
        <v>0.70000000000436557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1773.5</v>
      </c>
      <c r="D165" s="2">
        <f>'PR-RAS'!E169</f>
        <v>2974.8</v>
      </c>
      <c r="E165" s="2">
        <v>0</v>
      </c>
      <c r="F165" s="2">
        <v>0</v>
      </c>
      <c r="G165" s="3">
        <f t="shared" si="0"/>
        <v>1266.5884000000001</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3372604.4399999995</v>
      </c>
      <c r="D166" s="2">
        <f>'PR-RAS'!E170</f>
        <v>2086186.8400000003</v>
      </c>
      <c r="E166" s="2">
        <v>0</v>
      </c>
      <c r="F166" s="2">
        <v>0</v>
      </c>
      <c r="G166" s="3">
        <f t="shared" si="0"/>
        <v>1244921.3898</v>
      </c>
      <c r="H166" s="3">
        <f t="shared" si="1"/>
        <v>0.59999999916180968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324571.43</v>
      </c>
      <c r="D167" s="2">
        <f>'PR-RAS'!E171</f>
        <v>279629.14</v>
      </c>
      <c r="E167" s="2">
        <v>0</v>
      </c>
      <c r="F167" s="2">
        <v>0</v>
      </c>
      <c r="G167" s="3">
        <f t="shared" si="0"/>
        <v>146715.73186</v>
      </c>
      <c r="H167" s="3">
        <f t="shared" si="1"/>
        <v>0.57000000000698492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2090761.45</v>
      </c>
      <c r="D168" s="2">
        <f>'PR-RAS'!E172</f>
        <v>829907.33</v>
      </c>
      <c r="E168" s="2">
        <v>0</v>
      </c>
      <c r="F168" s="2">
        <v>0</v>
      </c>
      <c r="G168" s="3">
        <f t="shared" si="0"/>
        <v>626346.21036999999</v>
      </c>
      <c r="H168" s="3">
        <f t="shared" si="1"/>
        <v>0.77999999991152436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810413.82</v>
      </c>
      <c r="D169" s="2">
        <f>'PR-RAS'!E173</f>
        <v>776647.9</v>
      </c>
      <c r="E169" s="2">
        <v>0</v>
      </c>
      <c r="F169" s="2">
        <v>0</v>
      </c>
      <c r="G169" s="3">
        <f t="shared" si="0"/>
        <v>397103.21616000007</v>
      </c>
      <c r="H169" s="3">
        <f t="shared" si="1"/>
        <v>0.28000000002793968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99049.34</v>
      </c>
      <c r="D170" s="2">
        <f>'PR-RAS'!E174</f>
        <v>112235.1</v>
      </c>
      <c r="E170" s="2">
        <v>0</v>
      </c>
      <c r="F170" s="2">
        <v>0</v>
      </c>
      <c r="G170" s="3">
        <f t="shared" si="0"/>
        <v>54674.802260000011</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44292.15</v>
      </c>
      <c r="D171" s="2">
        <f>'PR-RAS'!E175</f>
        <v>81746.570000000007</v>
      </c>
      <c r="E171" s="2">
        <v>0</v>
      </c>
      <c r="F171" s="2">
        <v>0</v>
      </c>
      <c r="G171" s="3">
        <f t="shared" si="0"/>
        <v>35323.499300000003</v>
      </c>
      <c r="H171" s="3">
        <f t="shared" si="1"/>
        <v>0.57999999999447027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3516.25</v>
      </c>
      <c r="D173" s="2">
        <f>'PR-RAS'!E177</f>
        <v>6020.8</v>
      </c>
      <c r="E173" s="2">
        <v>0</v>
      </c>
      <c r="F173" s="2">
        <v>0</v>
      </c>
      <c r="G173" s="3">
        <f t="shared" si="0"/>
        <v>2675.9501999999998</v>
      </c>
      <c r="H173" s="3">
        <f t="shared" si="1"/>
        <v>0.4499999999998181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1154600.04</v>
      </c>
      <c r="D174" s="2">
        <f>'PR-RAS'!E178</f>
        <v>1305139.5099999998</v>
      </c>
      <c r="E174" s="2">
        <v>0</v>
      </c>
      <c r="F174" s="2">
        <v>0</v>
      </c>
      <c r="G174" s="3">
        <f t="shared" si="0"/>
        <v>651324.07737999992</v>
      </c>
      <c r="H174" s="3">
        <f t="shared" si="1"/>
        <v>0.53000000026077032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101835.69</v>
      </c>
      <c r="D175" s="2">
        <f>'PR-RAS'!E179</f>
        <v>116437.11</v>
      </c>
      <c r="E175" s="2">
        <v>0</v>
      </c>
      <c r="F175" s="2">
        <v>0</v>
      </c>
      <c r="G175" s="3">
        <f t="shared" si="0"/>
        <v>58239.524340000004</v>
      </c>
      <c r="H175" s="3">
        <f t="shared" si="1"/>
        <v>0.41999999999825377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263880.86</v>
      </c>
      <c r="D176" s="2">
        <f>'PR-RAS'!E180</f>
        <v>281740.92</v>
      </c>
      <c r="E176" s="2">
        <v>0</v>
      </c>
      <c r="F176" s="2">
        <v>0</v>
      </c>
      <c r="G176" s="3">
        <f t="shared" si="0"/>
        <v>144788.47249999997</v>
      </c>
      <c r="H176" s="3">
        <f t="shared" si="1"/>
        <v>0.22000000003026798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8181.78</v>
      </c>
      <c r="D177" s="2">
        <f>'PR-RAS'!E181</f>
        <v>18843.53</v>
      </c>
      <c r="E177" s="2">
        <v>0</v>
      </c>
      <c r="F177" s="2">
        <v>0</v>
      </c>
      <c r="G177" s="3">
        <f t="shared" si="0"/>
        <v>8072.9158399999988</v>
      </c>
      <c r="H177" s="3">
        <f t="shared" si="1"/>
        <v>0.69000000000141881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398139.9</v>
      </c>
      <c r="D178" s="2">
        <f>'PR-RAS'!E182</f>
        <v>420245.34</v>
      </c>
      <c r="E178" s="2">
        <v>0</v>
      </c>
      <c r="F178" s="2">
        <v>0</v>
      </c>
      <c r="G178" s="3">
        <f t="shared" si="0"/>
        <v>219237.61266000001</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39134.400000000001</v>
      </c>
      <c r="D179" s="2">
        <f>'PR-RAS'!E183</f>
        <v>41268.959999999999</v>
      </c>
      <c r="E179" s="2">
        <v>0</v>
      </c>
      <c r="F179" s="2">
        <v>0</v>
      </c>
      <c r="G179" s="3">
        <f t="shared" si="0"/>
        <v>21657.67296</v>
      </c>
      <c r="H179" s="3">
        <f t="shared" si="1"/>
        <v>0.44000000000232831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137424.78</v>
      </c>
      <c r="D180" s="2">
        <f>'PR-RAS'!E184</f>
        <v>159621.34</v>
      </c>
      <c r="E180" s="2">
        <v>0</v>
      </c>
      <c r="F180" s="2">
        <v>0</v>
      </c>
      <c r="G180" s="3">
        <f t="shared" si="0"/>
        <v>81743.47533999999</v>
      </c>
      <c r="H180" s="3">
        <f t="shared" si="1"/>
        <v>0.55999999999767169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51931.1</v>
      </c>
      <c r="D181" s="2">
        <f>'PR-RAS'!E185</f>
        <v>76161.83</v>
      </c>
      <c r="E181" s="2">
        <v>0</v>
      </c>
      <c r="F181" s="2">
        <v>0</v>
      </c>
      <c r="G181" s="3">
        <f t="shared" si="0"/>
        <v>36765.856800000001</v>
      </c>
      <c r="H181" s="3">
        <f t="shared" si="1"/>
        <v>0.26999999999679858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135426.29999999999</v>
      </c>
      <c r="D182" s="2">
        <f>'PR-RAS'!E186</f>
        <v>176155.17</v>
      </c>
      <c r="E182" s="2">
        <v>0</v>
      </c>
      <c r="F182" s="2">
        <v>0</v>
      </c>
      <c r="G182" s="3">
        <f t="shared" si="0"/>
        <v>88280.331839999999</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18645.23</v>
      </c>
      <c r="D183" s="2">
        <f>'PR-RAS'!E187</f>
        <v>14665.31</v>
      </c>
      <c r="E183" s="2">
        <v>0</v>
      </c>
      <c r="F183" s="2">
        <v>0</v>
      </c>
      <c r="G183" s="3">
        <f t="shared" si="0"/>
        <v>8731.6046999999999</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5807.06</v>
      </c>
      <c r="D184" s="2">
        <f>'PR-RAS'!E188</f>
        <v>4540.28</v>
      </c>
      <c r="E184" s="2">
        <v>0</v>
      </c>
      <c r="F184" s="2">
        <v>0</v>
      </c>
      <c r="G184" s="3">
        <f t="shared" si="0"/>
        <v>2724.4344599999999</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1312304.26</v>
      </c>
      <c r="E185" s="2">
        <v>0</v>
      </c>
      <c r="F185" s="2">
        <v>0</v>
      </c>
      <c r="G185" s="3">
        <f t="shared" ref="G185:G189" si="6">(B185/1000)*(C185*1+D185*2)</f>
        <v>482927.96768</v>
      </c>
      <c r="H185" s="3">
        <f t="shared" ref="H185:H189" si="7">ABS(C185-ROUND(C185,0))+ABS(D185-ROUND(D185,0))</f>
        <v>0.26000000000931323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1305865.6299999999</v>
      </c>
      <c r="E186" s="2">
        <v>0</v>
      </c>
      <c r="F186" s="2">
        <v>0</v>
      </c>
      <c r="G186" s="3">
        <f t="shared" si="6"/>
        <v>483170.28309999994</v>
      </c>
      <c r="H186" s="3">
        <f t="shared" si="7"/>
        <v>0.37000000011175871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6042.8</v>
      </c>
      <c r="E187" s="2">
        <v>0</v>
      </c>
      <c r="F187" s="2">
        <v>0</v>
      </c>
      <c r="G187" s="3">
        <f t="shared" si="6"/>
        <v>2247.9216000000001</v>
      </c>
      <c r="H187" s="3">
        <f t="shared" si="7"/>
        <v>0.1999999999998181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395.83</v>
      </c>
      <c r="E188" s="2">
        <v>0</v>
      </c>
      <c r="F188" s="2">
        <v>0</v>
      </c>
      <c r="G188" s="3">
        <f t="shared" si="6"/>
        <v>148.04041999999998</v>
      </c>
      <c r="H188" s="3">
        <f t="shared" si="7"/>
        <v>0.17000000000001592</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110083.37</v>
      </c>
      <c r="D190" s="2">
        <f>'PR-RAS'!E194</f>
        <v>113620.51000000001</v>
      </c>
      <c r="E190" s="2">
        <v>0</v>
      </c>
      <c r="F190" s="2">
        <v>0</v>
      </c>
      <c r="G190" s="3">
        <f t="shared" si="0"/>
        <v>63754.309710000001</v>
      </c>
      <c r="H190" s="3">
        <f t="shared" si="1"/>
        <v>0.85999999998603016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11447.58</v>
      </c>
      <c r="D191" s="2">
        <f>'PR-RAS'!E195</f>
        <v>11410.69</v>
      </c>
      <c r="E191" s="2">
        <v>0</v>
      </c>
      <c r="F191" s="2">
        <v>0</v>
      </c>
      <c r="G191" s="3">
        <f t="shared" si="0"/>
        <v>6511.1023999999998</v>
      </c>
      <c r="H191" s="3">
        <f t="shared" si="1"/>
        <v>0.72999999999956344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27577.21</v>
      </c>
      <c r="D192" s="2">
        <f>'PR-RAS'!E196</f>
        <v>24014.43</v>
      </c>
      <c r="E192" s="2">
        <v>0</v>
      </c>
      <c r="F192" s="2">
        <v>0</v>
      </c>
      <c r="G192" s="3">
        <f t="shared" si="0"/>
        <v>14440.759370000002</v>
      </c>
      <c r="H192" s="3">
        <f t="shared" si="1"/>
        <v>0.63999999999941792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4054.97</v>
      </c>
      <c r="D193" s="2">
        <f>'PR-RAS'!E197</f>
        <v>3728.68</v>
      </c>
      <c r="E193" s="2">
        <v>0</v>
      </c>
      <c r="F193" s="2">
        <v>0</v>
      </c>
      <c r="G193" s="3">
        <f t="shared" si="0"/>
        <v>2210.3673600000002</v>
      </c>
      <c r="H193" s="3">
        <f t="shared" si="1"/>
        <v>0.3500000000003638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6841.82</v>
      </c>
      <c r="D194" s="2">
        <f>'PR-RAS'!E198</f>
        <v>7160.2</v>
      </c>
      <c r="E194" s="2">
        <v>0</v>
      </c>
      <c r="F194" s="2">
        <v>0</v>
      </c>
      <c r="G194" s="3">
        <f t="shared" si="0"/>
        <v>4084.3084600000002</v>
      </c>
      <c r="H194" s="3">
        <f t="shared" si="1"/>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120.33</v>
      </c>
      <c r="D195" s="2">
        <f>'PR-RAS'!E199</f>
        <v>16233.18</v>
      </c>
      <c r="E195" s="2">
        <v>0</v>
      </c>
      <c r="F195" s="2">
        <v>0</v>
      </c>
      <c r="G195" s="3">
        <f t="shared" si="0"/>
        <v>6321.817860000001</v>
      </c>
      <c r="H195" s="3">
        <f t="shared" si="1"/>
        <v>0.51000000000028933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5476.15</v>
      </c>
      <c r="D196" s="2">
        <f>'PR-RAS'!E200</f>
        <v>0</v>
      </c>
      <c r="E196" s="2">
        <v>0</v>
      </c>
      <c r="F196" s="2">
        <v>0</v>
      </c>
      <c r="G196" s="3">
        <f t="shared" si="0"/>
        <v>1067.84925</v>
      </c>
      <c r="H196" s="3">
        <f t="shared" si="1"/>
        <v>0.1499999999996362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54565.31</v>
      </c>
      <c r="D197" s="2">
        <f>'PR-RAS'!E201</f>
        <v>51073.33</v>
      </c>
      <c r="E197" s="2">
        <v>0</v>
      </c>
      <c r="F197" s="2">
        <v>0</v>
      </c>
      <c r="G197" s="3">
        <f t="shared" si="0"/>
        <v>30715.546120000003</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88496.320000000007</v>
      </c>
      <c r="D198" s="2">
        <f>'PR-RAS'!E202</f>
        <v>85145.94</v>
      </c>
      <c r="E198" s="2">
        <v>0</v>
      </c>
      <c r="F198" s="2">
        <v>0</v>
      </c>
      <c r="G198" s="3">
        <f t="shared" si="0"/>
        <v>50981.275400000006</v>
      </c>
      <c r="H198" s="3">
        <f t="shared" si="1"/>
        <v>0.38000000000465661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88496.320000000007</v>
      </c>
      <c r="D212" s="2">
        <f>'PR-RAS'!E216</f>
        <v>85145.94</v>
      </c>
      <c r="E212" s="2">
        <v>0</v>
      </c>
      <c r="F212" s="2">
        <v>0</v>
      </c>
      <c r="G212" s="3">
        <f t="shared" si="0"/>
        <v>54604.3102</v>
      </c>
      <c r="H212" s="3">
        <f t="shared" si="1"/>
        <v>0.38000000000465661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16066.53</v>
      </c>
      <c r="D213" s="2">
        <f>'PR-RAS'!E217</f>
        <v>19343.349999999999</v>
      </c>
      <c r="E213" s="2">
        <v>0</v>
      </c>
      <c r="F213" s="2">
        <v>0</v>
      </c>
      <c r="G213" s="3">
        <f t="shared" si="0"/>
        <v>11607.684759999998</v>
      </c>
      <c r="H213" s="3">
        <f t="shared" si="1"/>
        <v>0.81999999999788997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18</v>
      </c>
      <c r="D214" s="2">
        <f>'PR-RAS'!E218</f>
        <v>68.900000000000006</v>
      </c>
      <c r="E214" s="2">
        <v>0</v>
      </c>
      <c r="F214" s="2">
        <v>0</v>
      </c>
      <c r="G214" s="3">
        <f t="shared" si="0"/>
        <v>33.185400000000001</v>
      </c>
      <c r="H214" s="3">
        <f t="shared" si="1"/>
        <v>9.9999999999994316E-2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50730.15</v>
      </c>
      <c r="D215" s="2">
        <f>'PR-RAS'!E219</f>
        <v>38384.36</v>
      </c>
      <c r="E215" s="2">
        <v>0</v>
      </c>
      <c r="F215" s="2">
        <v>0</v>
      </c>
      <c r="G215" s="3">
        <f t="shared" si="0"/>
        <v>27284.758179999997</v>
      </c>
      <c r="H215" s="3">
        <f t="shared" si="1"/>
        <v>0.51000000000203727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21681.64</v>
      </c>
      <c r="D216" s="2">
        <f>'PR-RAS'!E220</f>
        <v>27349.33</v>
      </c>
      <c r="E216" s="2">
        <v>0</v>
      </c>
      <c r="F216" s="2">
        <v>0</v>
      </c>
      <c r="G216" s="3">
        <f t="shared" si="0"/>
        <v>16421.764500000001</v>
      </c>
      <c r="H216" s="3">
        <f t="shared" si="1"/>
        <v>0.69000000000232831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3184338.8</v>
      </c>
      <c r="D226" s="2">
        <f>'PR-RAS'!E230</f>
        <v>211251.06</v>
      </c>
      <c r="E226" s="2">
        <v>0</v>
      </c>
      <c r="F226" s="2">
        <v>0</v>
      </c>
      <c r="G226" s="3">
        <f t="shared" si="0"/>
        <v>811539.20700000005</v>
      </c>
      <c r="H226" s="3">
        <f t="shared" si="1"/>
        <v>0.26000000018393621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3184338.8</v>
      </c>
      <c r="D253" s="2">
        <f>'PR-RAS'!E257</f>
        <v>211251.06</v>
      </c>
      <c r="E253" s="2">
        <v>0</v>
      </c>
      <c r="F253" s="2">
        <v>0</v>
      </c>
      <c r="G253" s="3">
        <f t="shared" si="0"/>
        <v>908923.91183999996</v>
      </c>
      <c r="H253" s="3">
        <f t="shared" si="1"/>
        <v>0.26000000018393621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3184338.8</v>
      </c>
      <c r="D257" s="2">
        <f>'PR-RAS'!E261</f>
        <v>211251.06</v>
      </c>
      <c r="E257" s="2">
        <v>0</v>
      </c>
      <c r="F257" s="2">
        <v>0</v>
      </c>
      <c r="G257" s="3">
        <f t="shared" si="0"/>
        <v>923351.27552000002</v>
      </c>
      <c r="H257" s="3">
        <f t="shared" si="1"/>
        <v>0.26000000018393621</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1800</v>
      </c>
      <c r="D269" s="2">
        <f>'PR-RAS'!E273</f>
        <v>6506.67</v>
      </c>
      <c r="E269" s="2">
        <v>0</v>
      </c>
      <c r="F269" s="2">
        <v>0</v>
      </c>
      <c r="G269" s="3">
        <f t="shared" si="0"/>
        <v>3969.9751200000001</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1800</v>
      </c>
      <c r="D270" s="2">
        <f>'PR-RAS'!E274</f>
        <v>6506.67</v>
      </c>
      <c r="E270" s="2">
        <v>0</v>
      </c>
      <c r="F270" s="2">
        <v>0</v>
      </c>
      <c r="G270" s="3">
        <f t="shared" si="0"/>
        <v>3984.7884600000002</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1800</v>
      </c>
      <c r="D271" s="2">
        <f>'PR-RAS'!E275</f>
        <v>6506.67</v>
      </c>
      <c r="E271" s="2">
        <v>0</v>
      </c>
      <c r="F271" s="2">
        <v>0</v>
      </c>
      <c r="G271" s="3">
        <f t="shared" si="0"/>
        <v>3999.6018000000004</v>
      </c>
      <c r="H271" s="3">
        <f t="shared" si="1"/>
        <v>0.32999999999992724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32151912.319999997</v>
      </c>
      <c r="D295" s="2">
        <f>'PR-RAS'!E299</f>
        <v>30606350.740000002</v>
      </c>
      <c r="E295" s="2">
        <v>0</v>
      </c>
      <c r="F295" s="2">
        <v>0</v>
      </c>
      <c r="G295" s="3">
        <f t="shared" si="12"/>
        <v>27449196.457199998</v>
      </c>
      <c r="H295" s="3">
        <f t="shared" si="13"/>
        <v>0.57999999448657036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5700941.0100000016</v>
      </c>
      <c r="D296" s="2">
        <f>'PR-RAS'!E300</f>
        <v>6434741.049999997</v>
      </c>
      <c r="E296" s="2">
        <v>0</v>
      </c>
      <c r="F296" s="2">
        <v>0</v>
      </c>
      <c r="G296" s="3">
        <f t="shared" si="12"/>
        <v>5478274.8174499981</v>
      </c>
      <c r="H296" s="3">
        <f t="shared" si="13"/>
        <v>5.9999998658895493E-2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11513161.01</v>
      </c>
      <c r="D299" s="2">
        <f>'PR-RAS'!E303</f>
        <v>12886332.83</v>
      </c>
      <c r="E299" s="2">
        <v>0</v>
      </c>
      <c r="F299" s="2">
        <v>0</v>
      </c>
      <c r="G299" s="3">
        <f t="shared" si="12"/>
        <v>11111176.34766</v>
      </c>
      <c r="H299" s="3">
        <f t="shared" si="13"/>
        <v>0.17999999970197678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777283.03</v>
      </c>
      <c r="D300" s="2">
        <f>'PR-RAS'!E304</f>
        <v>2212757.48</v>
      </c>
      <c r="E300" s="2">
        <v>0</v>
      </c>
      <c r="F300" s="2">
        <v>0</v>
      </c>
      <c r="G300" s="3">
        <f t="shared" si="12"/>
        <v>1555636.59901</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190943.58</v>
      </c>
      <c r="D301" s="2">
        <f>'PR-RAS'!E305</f>
        <v>204893.56</v>
      </c>
      <c r="E301" s="2">
        <v>0</v>
      </c>
      <c r="F301" s="2">
        <v>0</v>
      </c>
      <c r="G301" s="3">
        <f t="shared" si="12"/>
        <v>180219.21</v>
      </c>
      <c r="H301" s="3">
        <f t="shared" si="13"/>
        <v>0.86000000001513399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233771.11</v>
      </c>
      <c r="D302" s="2">
        <f>'PR-RAS'!E306</f>
        <v>204764.27</v>
      </c>
      <c r="E302" s="2">
        <v>0</v>
      </c>
      <c r="F302" s="2">
        <v>0</v>
      </c>
      <c r="G302" s="3">
        <f t="shared" si="12"/>
        <v>193633.19464999996</v>
      </c>
      <c r="H302" s="3">
        <f t="shared" si="13"/>
        <v>0.37999999997555278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1665.1899999999998</v>
      </c>
      <c r="D303" s="2">
        <f>'PR-RAS'!E308</f>
        <v>603.46</v>
      </c>
      <c r="E303" s="2">
        <v>0</v>
      </c>
      <c r="F303" s="2">
        <v>0</v>
      </c>
      <c r="G303" s="3">
        <f t="shared" si="12"/>
        <v>867.37721999999985</v>
      </c>
      <c r="H303" s="3">
        <f t="shared" si="13"/>
        <v>0.64999999999986358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1665.1899999999998</v>
      </c>
      <c r="D316" s="2">
        <f>'PR-RAS'!E321</f>
        <v>603.46</v>
      </c>
      <c r="E316" s="2">
        <v>0</v>
      </c>
      <c r="F316" s="2">
        <v>0</v>
      </c>
      <c r="G316" s="3">
        <f t="shared" si="12"/>
        <v>904.71464999999989</v>
      </c>
      <c r="H316" s="3">
        <f t="shared" si="13"/>
        <v>0.64999999999986358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1639.59</v>
      </c>
      <c r="D317" s="2">
        <f>'PR-RAS'!E322</f>
        <v>603.46</v>
      </c>
      <c r="E317" s="2">
        <v>0</v>
      </c>
      <c r="F317" s="2">
        <v>0</v>
      </c>
      <c r="G317" s="3">
        <f t="shared" si="12"/>
        <v>899.49716000000012</v>
      </c>
      <c r="H317" s="3">
        <f t="shared" si="13"/>
        <v>0.87000000000011823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1639.59</v>
      </c>
      <c r="D318" s="2">
        <f>'PR-RAS'!E323</f>
        <v>603.46</v>
      </c>
      <c r="E318" s="2">
        <v>0</v>
      </c>
      <c r="F318" s="2">
        <v>0</v>
      </c>
      <c r="G318" s="3">
        <f t="shared" si="12"/>
        <v>902.34367000000009</v>
      </c>
      <c r="H318" s="3">
        <f t="shared" si="13"/>
        <v>0.87000000000011823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25.6</v>
      </c>
      <c r="D322" s="2">
        <f>'PR-RAS'!E327</f>
        <v>0</v>
      </c>
      <c r="E322" s="2">
        <v>0</v>
      </c>
      <c r="F322" s="2">
        <v>0</v>
      </c>
      <c r="G322" s="3">
        <f t="shared" si="12"/>
        <v>8.2176000000000009</v>
      </c>
      <c r="H322" s="3">
        <f t="shared" si="13"/>
        <v>0.39999999999999858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25.6</v>
      </c>
      <c r="D326" s="2">
        <f>'PR-RAS'!E331</f>
        <v>0</v>
      </c>
      <c r="E326" s="2">
        <v>0</v>
      </c>
      <c r="F326" s="2">
        <v>0</v>
      </c>
      <c r="G326" s="3">
        <f t="shared" si="12"/>
        <v>8.32</v>
      </c>
      <c r="H326" s="3">
        <f t="shared" si="13"/>
        <v>0.39999999999999858</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3143412.34</v>
      </c>
      <c r="D355" s="2">
        <f>'PR-RAS'!E360</f>
        <v>9887556.3000000007</v>
      </c>
      <c r="E355" s="2">
        <v>0</v>
      </c>
      <c r="F355" s="2">
        <v>0</v>
      </c>
      <c r="G355" s="3">
        <f t="shared" si="12"/>
        <v>8113157.8287599999</v>
      </c>
      <c r="H355" s="3">
        <f t="shared" si="13"/>
        <v>0.64000000059604645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14955.27</v>
      </c>
      <c r="E356" s="2">
        <v>0</v>
      </c>
      <c r="F356" s="2">
        <v>0</v>
      </c>
      <c r="G356" s="3">
        <f t="shared" si="12"/>
        <v>10618.2417</v>
      </c>
      <c r="H356" s="3">
        <f t="shared" si="13"/>
        <v>0.27000000000043656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14955.27</v>
      </c>
      <c r="E361" s="2">
        <v>0</v>
      </c>
      <c r="F361" s="2">
        <v>0</v>
      </c>
      <c r="G361" s="3">
        <f t="shared" si="12"/>
        <v>10767.794400000001</v>
      </c>
      <c r="H361" s="3">
        <f t="shared" si="13"/>
        <v>0.27000000000043656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14955.27</v>
      </c>
      <c r="E364" s="2">
        <v>0</v>
      </c>
      <c r="F364" s="2">
        <v>0</v>
      </c>
      <c r="G364" s="3">
        <f t="shared" si="12"/>
        <v>10857.526019999999</v>
      </c>
      <c r="H364" s="3">
        <f t="shared" si="13"/>
        <v>0.27000000000043656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680834.80999999994</v>
      </c>
      <c r="D368" s="2">
        <f>'PR-RAS'!E373</f>
        <v>616730.29999999993</v>
      </c>
      <c r="E368" s="2">
        <v>0</v>
      </c>
      <c r="F368" s="2">
        <v>0</v>
      </c>
      <c r="G368" s="3">
        <f t="shared" si="12"/>
        <v>702546.41546999989</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1856.25</v>
      </c>
      <c r="D369" s="2">
        <f>'PR-RAS'!E374</f>
        <v>48794</v>
      </c>
      <c r="E369" s="2">
        <v>0</v>
      </c>
      <c r="F369" s="2">
        <v>0</v>
      </c>
      <c r="G369" s="3">
        <f t="shared" si="12"/>
        <v>36595.483999999997</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1856.25</v>
      </c>
      <c r="D371" s="2">
        <f>'PR-RAS'!E376</f>
        <v>48794</v>
      </c>
      <c r="E371" s="2">
        <v>0</v>
      </c>
      <c r="F371" s="2">
        <v>0</v>
      </c>
      <c r="G371" s="3">
        <f t="shared" si="12"/>
        <v>36794.372499999998</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674059.11</v>
      </c>
      <c r="D374" s="2">
        <f>'PR-RAS'!E379</f>
        <v>567936.29999999993</v>
      </c>
      <c r="E374" s="2">
        <v>0</v>
      </c>
      <c r="F374" s="2">
        <v>0</v>
      </c>
      <c r="G374" s="3">
        <f t="shared" si="12"/>
        <v>675104.52783000004</v>
      </c>
      <c r="H374" s="3">
        <f t="shared" si="13"/>
        <v>0.40999999991618097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35369.19</v>
      </c>
      <c r="D375" s="2">
        <f>'PR-RAS'!E380</f>
        <v>126635.57</v>
      </c>
      <c r="E375" s="2">
        <v>0</v>
      </c>
      <c r="F375" s="2">
        <v>0</v>
      </c>
      <c r="G375" s="3">
        <f t="shared" si="12"/>
        <v>107951.48342</v>
      </c>
      <c r="H375" s="3">
        <f t="shared" si="13"/>
        <v>0.61999999999534339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1335.87</v>
      </c>
      <c r="D376" s="2">
        <f>'PR-RAS'!E381</f>
        <v>8291.83</v>
      </c>
      <c r="E376" s="2">
        <v>0</v>
      </c>
      <c r="F376" s="2">
        <v>0</v>
      </c>
      <c r="G376" s="3">
        <f t="shared" si="12"/>
        <v>6719.8237499999996</v>
      </c>
      <c r="H376" s="3">
        <f t="shared" si="13"/>
        <v>0.3000000000001819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3074.57</v>
      </c>
      <c r="D377" s="2">
        <f>'PR-RAS'!E382</f>
        <v>1798.65</v>
      </c>
      <c r="E377" s="2">
        <v>0</v>
      </c>
      <c r="F377" s="2">
        <v>0</v>
      </c>
      <c r="G377" s="3">
        <f t="shared" si="12"/>
        <v>2508.6231200000002</v>
      </c>
      <c r="H377" s="3">
        <f t="shared" si="13"/>
        <v>0.77999999999974534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455143.38</v>
      </c>
      <c r="D378" s="2">
        <f>'PR-RAS'!E383</f>
        <v>394150.18</v>
      </c>
      <c r="E378" s="2">
        <v>0</v>
      </c>
      <c r="F378" s="2">
        <v>0</v>
      </c>
      <c r="G378" s="3">
        <f t="shared" si="12"/>
        <v>468778.28998</v>
      </c>
      <c r="H378" s="3">
        <f t="shared" si="13"/>
        <v>0.55999999999767169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179136.1</v>
      </c>
      <c r="D381" s="2">
        <f>'PR-RAS'!E386</f>
        <v>37060.07</v>
      </c>
      <c r="E381" s="2">
        <v>0</v>
      </c>
      <c r="F381" s="2">
        <v>0</v>
      </c>
      <c r="G381" s="3">
        <f t="shared" si="12"/>
        <v>96237.371199999994</v>
      </c>
      <c r="H381" s="3">
        <f t="shared" si="13"/>
        <v>0.17000000000552973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130</v>
      </c>
      <c r="D388" s="2">
        <f>'PR-RAS'!E393</f>
        <v>0</v>
      </c>
      <c r="E388" s="2">
        <v>0</v>
      </c>
      <c r="F388" s="2">
        <v>0</v>
      </c>
      <c r="G388" s="3">
        <f t="shared" si="12"/>
        <v>50.31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130</v>
      </c>
      <c r="D389" s="2">
        <f>'PR-RAS'!E394</f>
        <v>0</v>
      </c>
      <c r="E389" s="2">
        <v>0</v>
      </c>
      <c r="F389" s="2">
        <v>0</v>
      </c>
      <c r="G389" s="3">
        <f t="shared" si="12"/>
        <v>50.440000000000005</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4789.45</v>
      </c>
      <c r="D396" s="2">
        <f>'PR-RAS'!E401</f>
        <v>0</v>
      </c>
      <c r="E396" s="2">
        <v>0</v>
      </c>
      <c r="F396" s="2">
        <v>0</v>
      </c>
      <c r="G396" s="3">
        <f t="shared" si="12"/>
        <v>1891.83275</v>
      </c>
      <c r="H396" s="3">
        <f t="shared" si="13"/>
        <v>0.4499999999998181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4789.45</v>
      </c>
      <c r="D398" s="2">
        <f>'PR-RAS'!E403</f>
        <v>0</v>
      </c>
      <c r="E398" s="2">
        <v>0</v>
      </c>
      <c r="F398" s="2">
        <v>0</v>
      </c>
      <c r="G398" s="3">
        <f t="shared" si="12"/>
        <v>1901.41165</v>
      </c>
      <c r="H398" s="3">
        <f t="shared" si="13"/>
        <v>0.4499999999998181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2462577.5299999998</v>
      </c>
      <c r="D407" s="2">
        <f>'PR-RAS'!E412</f>
        <v>9255870.7300000004</v>
      </c>
      <c r="E407" s="2">
        <v>0</v>
      </c>
      <c r="F407" s="2">
        <v>0</v>
      </c>
      <c r="G407" s="3">
        <f t="shared" si="12"/>
        <v>8515573.5099400021</v>
      </c>
      <c r="H407" s="3">
        <f t="shared" si="13"/>
        <v>0.73999999975785613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2454908.61</v>
      </c>
      <c r="D408" s="2">
        <f>'PR-RAS'!E413</f>
        <v>9242628.4299999997</v>
      </c>
      <c r="E408" s="2">
        <v>0</v>
      </c>
      <c r="F408" s="2">
        <v>0</v>
      </c>
      <c r="G408" s="3">
        <f t="shared" si="12"/>
        <v>8522647.3462899998</v>
      </c>
      <c r="H408" s="3">
        <f t="shared" si="13"/>
        <v>0.81999999983236194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7668.92</v>
      </c>
      <c r="D409" s="2">
        <f>'PR-RAS'!E414</f>
        <v>13242.3</v>
      </c>
      <c r="E409" s="2">
        <v>0</v>
      </c>
      <c r="F409" s="2">
        <v>0</v>
      </c>
      <c r="G409" s="3">
        <f t="shared" si="12"/>
        <v>13934.636159999998</v>
      </c>
      <c r="H409" s="3">
        <f t="shared" si="13"/>
        <v>0.37999999999919964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3141747.15</v>
      </c>
      <c r="D413" s="2">
        <f>'PR-RAS'!E418</f>
        <v>9886952.8399999999</v>
      </c>
      <c r="E413" s="2">
        <v>0</v>
      </c>
      <c r="F413" s="2">
        <v>0</v>
      </c>
      <c r="G413" s="3">
        <f t="shared" si="12"/>
        <v>9441248.9659599978</v>
      </c>
      <c r="H413" s="3">
        <f t="shared" si="13"/>
        <v>0.31000000005587935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69574.89</v>
      </c>
      <c r="E414" s="2">
        <v>0</v>
      </c>
      <c r="F414" s="2">
        <v>0</v>
      </c>
      <c r="G414" s="3">
        <f t="shared" si="12"/>
        <v>57468.859139999993</v>
      </c>
      <c r="H414" s="3">
        <f t="shared" si="13"/>
        <v>0.11000000000058208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782827.72</v>
      </c>
      <c r="D415" s="2">
        <f>'PR-RAS'!E420</f>
        <v>0</v>
      </c>
      <c r="E415" s="2">
        <v>0</v>
      </c>
      <c r="F415" s="2">
        <v>0</v>
      </c>
      <c r="G415" s="3">
        <f t="shared" si="12"/>
        <v>324090.67607999995</v>
      </c>
      <c r="H415" s="3">
        <f t="shared" si="13"/>
        <v>0.28000000002793968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13601.83</v>
      </c>
      <c r="D416" s="2">
        <f>'PR-RAS'!E421</f>
        <v>11878.28</v>
      </c>
      <c r="E416" s="2">
        <v>0</v>
      </c>
      <c r="F416" s="2">
        <v>0</v>
      </c>
      <c r="G416" s="3">
        <f t="shared" si="12"/>
        <v>15503.731849999998</v>
      </c>
      <c r="H416" s="3">
        <f t="shared" si="13"/>
        <v>0.4500000000007276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37854518.519999996</v>
      </c>
      <c r="D417" s="2">
        <f>'PR-RAS'!E422</f>
        <v>37041695.25</v>
      </c>
      <c r="E417" s="2">
        <v>0</v>
      </c>
      <c r="F417" s="2">
        <v>0</v>
      </c>
      <c r="G417" s="3">
        <f t="shared" si="12"/>
        <v>46566170.152319998</v>
      </c>
      <c r="H417" s="3">
        <f t="shared" si="13"/>
        <v>0.73000000417232513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35295324.659999996</v>
      </c>
      <c r="D418" s="2">
        <f>'PR-RAS'!E423</f>
        <v>40493907.040000007</v>
      </c>
      <c r="E418" s="2">
        <v>0</v>
      </c>
      <c r="F418" s="2">
        <v>0</v>
      </c>
      <c r="G418" s="3">
        <f t="shared" si="12"/>
        <v>48490068.85458</v>
      </c>
      <c r="H418" s="3">
        <f t="shared" si="13"/>
        <v>0.38000001013278961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2559193.8599999994</v>
      </c>
      <c r="D419" s="2">
        <f>'PR-RAS'!E424</f>
        <v>0</v>
      </c>
      <c r="E419" s="2">
        <v>0</v>
      </c>
      <c r="F419" s="2">
        <v>0</v>
      </c>
      <c r="G419" s="3">
        <f t="shared" si="12"/>
        <v>1069743.0334799998</v>
      </c>
      <c r="H419" s="3">
        <f t="shared" si="13"/>
        <v>0.14000000059604645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3452211.7900000066</v>
      </c>
      <c r="E420" s="2">
        <v>0</v>
      </c>
      <c r="F420" s="2">
        <v>0</v>
      </c>
      <c r="G420" s="3">
        <f t="shared" si="12"/>
        <v>2892953.4800200053</v>
      </c>
      <c r="H420" s="3">
        <f t="shared" si="13"/>
        <v>0.20999999344348907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12295988.73</v>
      </c>
      <c r="D422" s="2">
        <f>'PR-RAS'!E427</f>
        <v>12816757.939999999</v>
      </c>
      <c r="E422" s="2">
        <v>0</v>
      </c>
      <c r="F422" s="2">
        <v>0</v>
      </c>
      <c r="G422" s="3">
        <f t="shared" si="12"/>
        <v>15968321.440809999</v>
      </c>
      <c r="H422" s="3">
        <f t="shared" si="13"/>
        <v>0.33000000007450581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790884.86</v>
      </c>
      <c r="D423" s="2">
        <f>'PR-RAS'!E428</f>
        <v>2224635.7599999998</v>
      </c>
      <c r="E423" s="2">
        <v>0</v>
      </c>
      <c r="F423" s="2">
        <v>0</v>
      </c>
      <c r="G423" s="3">
        <f t="shared" si="12"/>
        <v>2211345.99236</v>
      </c>
      <c r="H423" s="3">
        <f t="shared" si="13"/>
        <v>0.38000000023748726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1500</v>
      </c>
      <c r="E424" s="2">
        <v>0</v>
      </c>
      <c r="F424" s="2">
        <v>0</v>
      </c>
      <c r="G424" s="3">
        <f t="shared" si="12"/>
        <v>1269</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1500</v>
      </c>
      <c r="E425" s="2">
        <v>0</v>
      </c>
      <c r="F425" s="2">
        <v>0</v>
      </c>
      <c r="G425" s="3">
        <f t="shared" si="12"/>
        <v>1272</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1500</v>
      </c>
      <c r="E459" s="2">
        <v>0</v>
      </c>
      <c r="F459" s="2">
        <v>0</v>
      </c>
      <c r="G459" s="3">
        <f t="shared" si="12"/>
        <v>1374</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1500</v>
      </c>
      <c r="E529" s="2">
        <v>0</v>
      </c>
      <c r="F529" s="2">
        <v>0</v>
      </c>
      <c r="G529" s="3">
        <f t="shared" ref="G529:G836" si="14">(B529/1000)*(C529*1+D529*2)</f>
        <v>1584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1500</v>
      </c>
      <c r="E530" s="2">
        <v>0</v>
      </c>
      <c r="F530" s="2">
        <v>0</v>
      </c>
      <c r="G530" s="3">
        <f t="shared" si="14"/>
        <v>1587</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1500</v>
      </c>
      <c r="E564" s="2">
        <v>0</v>
      </c>
      <c r="F564" s="2">
        <v>0</v>
      </c>
      <c r="G564" s="3">
        <f t="shared" si="14"/>
        <v>1688.9999999999998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99044.4</v>
      </c>
      <c r="D636" s="2">
        <f>'PR-RAS'!E642</f>
        <v>99044.4</v>
      </c>
      <c r="E636" s="2">
        <v>0</v>
      </c>
      <c r="F636" s="2">
        <v>0</v>
      </c>
      <c r="G636" s="3">
        <f t="shared" si="14"/>
        <v>188679.58199999997</v>
      </c>
      <c r="H636" s="3">
        <f t="shared" si="15"/>
        <v>0.79999999998835847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37854518.519999996</v>
      </c>
      <c r="D637" s="2">
        <f>'PR-RAS'!E643</f>
        <v>37043195.25</v>
      </c>
      <c r="E637" s="2">
        <v>0</v>
      </c>
      <c r="F637" s="2">
        <v>0</v>
      </c>
      <c r="G637" s="3">
        <f t="shared" si="14"/>
        <v>71194418.136720002</v>
      </c>
      <c r="H637" s="3">
        <f t="shared" si="15"/>
        <v>0.73000000417232513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35295324.659999996</v>
      </c>
      <c r="D638" s="2">
        <f>'PR-RAS'!E644</f>
        <v>40495407.040000007</v>
      </c>
      <c r="E638" s="2">
        <v>0</v>
      </c>
      <c r="F638" s="2">
        <v>0</v>
      </c>
      <c r="G638" s="3">
        <f t="shared" si="14"/>
        <v>74074270.377380013</v>
      </c>
      <c r="H638" s="3">
        <f t="shared" si="15"/>
        <v>0.38000001013278961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2559193.8599999994</v>
      </c>
      <c r="D639" s="2">
        <f>'PR-RAS'!E645</f>
        <v>0</v>
      </c>
      <c r="E639" s="2">
        <v>0</v>
      </c>
      <c r="F639" s="2">
        <v>0</v>
      </c>
      <c r="G639" s="3">
        <f t="shared" si="14"/>
        <v>1632765.6826799996</v>
      </c>
      <c r="H639" s="3">
        <f t="shared" si="15"/>
        <v>0.14000000059604645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3452211.7900000066</v>
      </c>
      <c r="E640" s="2">
        <v>0</v>
      </c>
      <c r="F640" s="2">
        <v>0</v>
      </c>
      <c r="G640" s="3">
        <f t="shared" si="14"/>
        <v>4411926.6676200088</v>
      </c>
      <c r="H640" s="3">
        <f t="shared" si="15"/>
        <v>0.20999999344348907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12395033.130000001</v>
      </c>
      <c r="D642" s="2">
        <f>'PR-RAS'!E648</f>
        <v>12915802.34</v>
      </c>
      <c r="E642" s="2">
        <v>0</v>
      </c>
      <c r="F642" s="2">
        <v>0</v>
      </c>
      <c r="G642" s="3">
        <f t="shared" si="14"/>
        <v>24503274.836210001</v>
      </c>
      <c r="H642" s="3">
        <f t="shared" si="15"/>
        <v>0.47000000067055225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9835839.2700000014</v>
      </c>
      <c r="D644" s="2">
        <f>'PR-RAS'!E650</f>
        <v>16368014.130000006</v>
      </c>
      <c r="E644" s="2">
        <v>0</v>
      </c>
      <c r="F644" s="2">
        <v>0</v>
      </c>
      <c r="G644" s="3">
        <f t="shared" si="14"/>
        <v>27373710.82179001</v>
      </c>
      <c r="H644" s="3">
        <f t="shared" si="15"/>
        <v>0.40000000782310963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12211.37</v>
      </c>
      <c r="D645" s="2">
        <f>'PR-RAS'!E651</f>
        <v>12215.41</v>
      </c>
      <c r="E645" s="2">
        <v>0</v>
      </c>
      <c r="F645" s="2">
        <v>0</v>
      </c>
      <c r="G645" s="3">
        <f t="shared" si="14"/>
        <v>23597.570360000002</v>
      </c>
      <c r="H645" s="3">
        <f t="shared" si="15"/>
        <v>0.78000000000065484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98391.54</v>
      </c>
      <c r="D646" s="2">
        <f>'PR-RAS'!E653</f>
        <v>4456307.84</v>
      </c>
      <c r="E646" s="2">
        <v>0</v>
      </c>
      <c r="F646" s="2">
        <v>0</v>
      </c>
      <c r="G646" s="3">
        <f t="shared" si="14"/>
        <v>5812099.6568999998</v>
      </c>
      <c r="H646" s="3">
        <f t="shared" si="15"/>
        <v>0.62000000015541445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43765634.960000001</v>
      </c>
      <c r="D647" s="2">
        <f>'PR-RAS'!E654</f>
        <v>41966009.5</v>
      </c>
      <c r="E647" s="2">
        <v>0</v>
      </c>
      <c r="F647" s="2">
        <v>0</v>
      </c>
      <c r="G647" s="3">
        <f t="shared" si="14"/>
        <v>82492684.458160013</v>
      </c>
      <c r="H647" s="3">
        <f t="shared" si="15"/>
        <v>0.53999999910593033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39407718.659999996</v>
      </c>
      <c r="D648" s="2">
        <f>'PR-RAS'!E655</f>
        <v>45724848.859999999</v>
      </c>
      <c r="E648" s="2">
        <v>0</v>
      </c>
      <c r="F648" s="2">
        <v>0</v>
      </c>
      <c r="G648" s="3">
        <f t="shared" si="14"/>
        <v>84664748.397860005</v>
      </c>
      <c r="H648" s="3">
        <f t="shared" si="15"/>
        <v>0.48000000417232513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4456307.8400000036</v>
      </c>
      <c r="D649" s="2">
        <f>'PR-RAS'!E656</f>
        <v>697468.48000000417</v>
      </c>
      <c r="E649" s="2">
        <v>0</v>
      </c>
      <c r="F649" s="2">
        <v>0</v>
      </c>
      <c r="G649" s="3">
        <f t="shared" si="14"/>
        <v>3791606.6304000081</v>
      </c>
      <c r="H649" s="3">
        <f t="shared" si="15"/>
        <v>0.64000000059604645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814</v>
      </c>
      <c r="D651" s="2">
        <f>'PR-RAS'!E658</f>
        <v>808</v>
      </c>
      <c r="E651" s="2">
        <v>0</v>
      </c>
      <c r="F651" s="2">
        <v>0</v>
      </c>
      <c r="G651" s="3">
        <f t="shared" si="14"/>
        <v>1579.5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768</v>
      </c>
      <c r="D653" s="2">
        <f>'PR-RAS'!E660</f>
        <v>743</v>
      </c>
      <c r="E653" s="2">
        <v>0</v>
      </c>
      <c r="F653" s="2">
        <v>0</v>
      </c>
      <c r="G653" s="3">
        <f t="shared" si="14"/>
        <v>1469.6079999999999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602</v>
      </c>
      <c r="E664" s="2">
        <v>0</v>
      </c>
      <c r="F664" s="2">
        <v>0</v>
      </c>
      <c r="G664" s="3">
        <f t="shared" si="14"/>
        <v>798.25200000000007</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721569.04</v>
      </c>
      <c r="D670" s="2">
        <f>'PR-RAS'!E677</f>
        <v>237610.59</v>
      </c>
      <c r="E670" s="2">
        <v>0</v>
      </c>
      <c r="F670" s="2">
        <v>0</v>
      </c>
      <c r="G670" s="3">
        <f t="shared" si="14"/>
        <v>800652.65717999998</v>
      </c>
      <c r="H670" s="3">
        <f t="shared" si="15"/>
        <v>0.45000000004074536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203367.95</v>
      </c>
      <c r="D676" s="2">
        <f>'PR-RAS'!E683</f>
        <v>895540.24</v>
      </c>
      <c r="E676" s="2">
        <v>0</v>
      </c>
      <c r="F676" s="2">
        <v>0</v>
      </c>
      <c r="G676" s="3">
        <f t="shared" si="14"/>
        <v>1346252.69025</v>
      </c>
      <c r="H676" s="3">
        <f t="shared" si="15"/>
        <v>0.28999999997904524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1269031.55</v>
      </c>
      <c r="D678" s="2">
        <f>'PR-RAS'!E685</f>
        <v>233998.9</v>
      </c>
      <c r="E678" s="2">
        <v>0</v>
      </c>
      <c r="F678" s="2">
        <v>0</v>
      </c>
      <c r="G678" s="3">
        <f t="shared" si="14"/>
        <v>1175968.8699500002</v>
      </c>
      <c r="H678" s="3">
        <f t="shared" si="15"/>
        <v>0.54999999995925464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201059.73</v>
      </c>
      <c r="D698" s="2">
        <f>'PR-RAS'!E705</f>
        <v>86972.26</v>
      </c>
      <c r="E698" s="2">
        <v>0</v>
      </c>
      <c r="F698" s="2">
        <v>0</v>
      </c>
      <c r="G698" s="3">
        <f t="shared" si="14"/>
        <v>261377.96224999998</v>
      </c>
      <c r="H698" s="3">
        <f t="shared" si="15"/>
        <v>0.52999999998428393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7747112.6299999999</v>
      </c>
      <c r="D699" s="2">
        <f>'PR-RAS'!E706</f>
        <v>5126544.68</v>
      </c>
      <c r="E699" s="2">
        <v>0</v>
      </c>
      <c r="F699" s="2">
        <v>0</v>
      </c>
      <c r="G699" s="3">
        <f t="shared" si="14"/>
        <v>12564140.989019997</v>
      </c>
      <c r="H699" s="3">
        <f t="shared" si="15"/>
        <v>0.69000000040978193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30394.41</v>
      </c>
      <c r="D717" s="2">
        <f>'PR-RAS'!E724</f>
        <v>23431.42</v>
      </c>
      <c r="E717" s="2">
        <v>0</v>
      </c>
      <c r="F717" s="2">
        <v>0</v>
      </c>
      <c r="G717" s="3">
        <f t="shared" si="14"/>
        <v>55316.190999999999</v>
      </c>
      <c r="H717" s="3">
        <f t="shared" si="15"/>
        <v>0.82999999999810825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9195.1200000000008</v>
      </c>
      <c r="D719" s="2">
        <f>'PR-RAS'!E726</f>
        <v>0</v>
      </c>
      <c r="E719" s="2">
        <v>0</v>
      </c>
      <c r="F719" s="2">
        <v>0</v>
      </c>
      <c r="G719" s="3">
        <f t="shared" si="14"/>
        <v>6602.0961600000001</v>
      </c>
      <c r="H719" s="3">
        <f t="shared" si="15"/>
        <v>0.12000000000080036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44458.87</v>
      </c>
      <c r="D725" s="2">
        <f>'PR-RAS'!E732</f>
        <v>64378.95</v>
      </c>
      <c r="E725" s="2">
        <v>0</v>
      </c>
      <c r="F725" s="2">
        <v>0</v>
      </c>
      <c r="G725" s="3">
        <f t="shared" si="14"/>
        <v>125408.94147999999</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50765.599999999999</v>
      </c>
      <c r="D726" s="2">
        <f>'PR-RAS'!E733</f>
        <v>60035.839999999997</v>
      </c>
      <c r="E726" s="2">
        <v>0</v>
      </c>
      <c r="F726" s="2">
        <v>0</v>
      </c>
      <c r="G726" s="3">
        <f t="shared" si="14"/>
        <v>123857.02799999999</v>
      </c>
      <c r="H726" s="3">
        <f t="shared" si="15"/>
        <v>0.56000000000494765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488037.89</v>
      </c>
      <c r="D727" s="2">
        <f>'PR-RAS'!E734</f>
        <v>492214.9</v>
      </c>
      <c r="E727" s="2">
        <v>0</v>
      </c>
      <c r="F727" s="2">
        <v>0</v>
      </c>
      <c r="G727" s="3">
        <f t="shared" si="14"/>
        <v>1069011.5429399998</v>
      </c>
      <c r="H727" s="3">
        <f t="shared" si="15"/>
        <v>0.2099999999627471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97559.12</v>
      </c>
      <c r="D729" s="2">
        <f>'PR-RAS'!E736</f>
        <v>114618.53</v>
      </c>
      <c r="E729" s="2">
        <v>0</v>
      </c>
      <c r="F729" s="2">
        <v>0</v>
      </c>
      <c r="G729" s="3">
        <f t="shared" si="14"/>
        <v>237907.61903999999</v>
      </c>
      <c r="H729" s="3">
        <f t="shared" si="15"/>
        <v>0.58999999999650754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2985.12</v>
      </c>
      <c r="D730" s="2">
        <f>'PR-RAS'!E737</f>
        <v>5597.04</v>
      </c>
      <c r="E730" s="2">
        <v>0</v>
      </c>
      <c r="F730" s="2">
        <v>0</v>
      </c>
      <c r="G730" s="3">
        <f t="shared" si="14"/>
        <v>10336.6368</v>
      </c>
      <c r="H730" s="3">
        <f t="shared" si="15"/>
        <v>0.15999999999985448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32360.68</v>
      </c>
      <c r="D731" s="2">
        <f>'PR-RAS'!E738</f>
        <v>36437.620000000003</v>
      </c>
      <c r="E731" s="2">
        <v>0</v>
      </c>
      <c r="F731" s="2">
        <v>0</v>
      </c>
      <c r="G731" s="3">
        <f t="shared" si="14"/>
        <v>76822.221600000004</v>
      </c>
      <c r="H731" s="3">
        <f t="shared" si="15"/>
        <v>0.69999999999708962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12974.96</v>
      </c>
      <c r="D732" s="2">
        <f>'PR-RAS'!E739</f>
        <v>24264.67</v>
      </c>
      <c r="E732" s="2">
        <v>0</v>
      </c>
      <c r="F732" s="2">
        <v>0</v>
      </c>
      <c r="G732" s="3">
        <f t="shared" si="14"/>
        <v>44959.643299999996</v>
      </c>
      <c r="H732" s="3">
        <f t="shared" si="15"/>
        <v>0.37000000000261934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11447.58</v>
      </c>
      <c r="D734" s="2">
        <f>'PR-RAS'!E741</f>
        <v>11410.69</v>
      </c>
      <c r="E734" s="2">
        <v>0</v>
      </c>
      <c r="F734" s="2">
        <v>0</v>
      </c>
      <c r="G734" s="3">
        <f t="shared" si="14"/>
        <v>25119.147679999998</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5550</v>
      </c>
      <c r="D735" s="2">
        <f>'PR-RAS'!E742</f>
        <v>5656.01</v>
      </c>
      <c r="E735" s="2">
        <v>0</v>
      </c>
      <c r="F735" s="2">
        <v>0</v>
      </c>
      <c r="G735" s="3">
        <f t="shared" si="14"/>
        <v>12376.722680000001</v>
      </c>
      <c r="H735" s="3">
        <f t="shared" si="15"/>
        <v>1.0000000000218279E-2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33197129.380000006</v>
      </c>
      <c r="D1011" s="7">
        <f>BILANCA!E6</f>
        <v>39611208.190000005</v>
      </c>
      <c r="E1011" s="7">
        <v>0</v>
      </c>
      <c r="F1011" s="7">
        <v>0</v>
      </c>
      <c r="G1011" s="8">
        <f t="shared" ref="G1011:G1306" si="38">B1011/1000*C1011+B1011/500*D1011</f>
        <v>112419.54576000001</v>
      </c>
      <c r="H1011" s="8">
        <f t="shared" si="35"/>
        <v>0.57000001147389412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27830698.550000004</v>
      </c>
      <c r="D1012" s="2">
        <f>BILANCA!E7</f>
        <v>36539597.370000005</v>
      </c>
      <c r="E1012" s="2">
        <v>0</v>
      </c>
      <c r="F1012" s="2">
        <v>0</v>
      </c>
      <c r="G1012" s="3">
        <f t="shared" si="38"/>
        <v>201819.78658000001</v>
      </c>
      <c r="H1012" s="3">
        <f t="shared" si="35"/>
        <v>0.82000000029802322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500086.27999999997</v>
      </c>
      <c r="D1013" s="2">
        <f>BILANCA!E8</f>
        <v>515041.54999999993</v>
      </c>
      <c r="E1013" s="2">
        <v>0</v>
      </c>
      <c r="F1013" s="2">
        <v>0</v>
      </c>
      <c r="G1013" s="3">
        <f t="shared" si="38"/>
        <v>4590.5081399999999</v>
      </c>
      <c r="H1013" s="3">
        <f t="shared" si="35"/>
        <v>0.73000000003958121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419375.68</v>
      </c>
      <c r="D1014" s="2">
        <f>BILANCA!E9</f>
        <v>419375.68</v>
      </c>
      <c r="E1014" s="2">
        <v>0</v>
      </c>
      <c r="F1014" s="2">
        <v>0</v>
      </c>
      <c r="G1014" s="3">
        <f t="shared" si="38"/>
        <v>5032.5081599999994</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89981.74</v>
      </c>
      <c r="D1015" s="2">
        <f>BILANCA!E10</f>
        <v>104937.01</v>
      </c>
      <c r="E1015" s="2">
        <v>0</v>
      </c>
      <c r="F1015" s="2">
        <v>0</v>
      </c>
      <c r="G1015" s="3">
        <f t="shared" si="38"/>
        <v>1499.2787999999998</v>
      </c>
      <c r="H1015" s="3">
        <f t="shared" si="35"/>
        <v>0.26999999998952262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9271.14</v>
      </c>
      <c r="D1016" s="2">
        <f>BILANCA!E11</f>
        <v>9271.14</v>
      </c>
      <c r="E1016" s="2">
        <v>0</v>
      </c>
      <c r="F1016" s="2">
        <v>0</v>
      </c>
      <c r="G1016" s="3">
        <f t="shared" si="38"/>
        <v>166.88051999999999</v>
      </c>
      <c r="H1016" s="3">
        <f t="shared" si="35"/>
        <v>0.27999999999883585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26601261.620000001</v>
      </c>
      <c r="D1017" s="2">
        <f>BILANCA!E12</f>
        <v>26512491.830000002</v>
      </c>
      <c r="E1017" s="2">
        <v>0</v>
      </c>
      <c r="F1017" s="2">
        <v>0</v>
      </c>
      <c r="G1017" s="3">
        <f t="shared" si="38"/>
        <v>557383.71695999999</v>
      </c>
      <c r="H1017" s="3">
        <f t="shared" si="35"/>
        <v>0.54999999701976776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24895709.68</v>
      </c>
      <c r="D1018" s="2">
        <f>BILANCA!E13</f>
        <v>24812087.16</v>
      </c>
      <c r="E1018" s="2">
        <v>0</v>
      </c>
      <c r="F1018" s="2">
        <v>0</v>
      </c>
      <c r="G1018" s="3">
        <f t="shared" si="38"/>
        <v>596159.07199999993</v>
      </c>
      <c r="H1018" s="3">
        <f t="shared" si="35"/>
        <v>0.48000000044703484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46971569.219999999</v>
      </c>
      <c r="D1020" s="2">
        <f>BILANCA!E15</f>
        <v>47473245.07</v>
      </c>
      <c r="E1020" s="2">
        <v>0</v>
      </c>
      <c r="F1020" s="2">
        <v>0</v>
      </c>
      <c r="G1020" s="3">
        <f t="shared" si="38"/>
        <v>1419180.5936</v>
      </c>
      <c r="H1020" s="3">
        <f t="shared" si="35"/>
        <v>0.28999999910593033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66352.740000000005</v>
      </c>
      <c r="D1021" s="2">
        <f>BILANCA!E16</f>
        <v>66352.740000000005</v>
      </c>
      <c r="E1021" s="2">
        <v>0</v>
      </c>
      <c r="F1021" s="2">
        <v>0</v>
      </c>
      <c r="G1021" s="3">
        <f t="shared" si="38"/>
        <v>2189.6404199999997</v>
      </c>
      <c r="H1021" s="3">
        <f t="shared" si="35"/>
        <v>0.51999999998952262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41862.04</v>
      </c>
      <c r="D1022" s="2">
        <f>BILANCA!E17</f>
        <v>42358.04</v>
      </c>
      <c r="E1022" s="2">
        <v>0</v>
      </c>
      <c r="F1022" s="2">
        <v>0</v>
      </c>
      <c r="G1022" s="3">
        <f t="shared" si="38"/>
        <v>1518.9374400000002</v>
      </c>
      <c r="H1022" s="3">
        <f t="shared" si="35"/>
        <v>8.000000000174623E-2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22184074.32</v>
      </c>
      <c r="D1023" s="2">
        <f>BILANCA!E18</f>
        <v>22769868.690000001</v>
      </c>
      <c r="E1023" s="2">
        <v>0</v>
      </c>
      <c r="F1023" s="2">
        <v>0</v>
      </c>
      <c r="G1023" s="3">
        <f t="shared" si="38"/>
        <v>880409.55209999997</v>
      </c>
      <c r="H1023" s="3">
        <f t="shared" si="35"/>
        <v>0.62999999895691872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1637837.209999999</v>
      </c>
      <c r="D1024" s="2">
        <f>BILANCA!E19</f>
        <v>1611775.2599999998</v>
      </c>
      <c r="E1024" s="2">
        <v>0</v>
      </c>
      <c r="F1024" s="2">
        <v>0</v>
      </c>
      <c r="G1024" s="3">
        <f t="shared" si="38"/>
        <v>68059.428219999987</v>
      </c>
      <c r="H1024" s="3">
        <f t="shared" si="35"/>
        <v>0.4699999988079071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1684936.12</v>
      </c>
      <c r="D1025" s="2">
        <f>BILANCA!E20</f>
        <v>1734998.38</v>
      </c>
      <c r="E1025" s="2">
        <v>0</v>
      </c>
      <c r="F1025" s="2">
        <v>0</v>
      </c>
      <c r="G1025" s="3">
        <f t="shared" si="38"/>
        <v>77323.993199999997</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105611.73</v>
      </c>
      <c r="D1026" s="2">
        <f>BILANCA!E21</f>
        <v>100127.52</v>
      </c>
      <c r="E1026" s="2">
        <v>0</v>
      </c>
      <c r="F1026" s="2">
        <v>0</v>
      </c>
      <c r="G1026" s="3">
        <f t="shared" si="38"/>
        <v>4893.8683199999996</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149536.46</v>
      </c>
      <c r="D1027" s="2">
        <f>BILANCA!E22</f>
        <v>152485.82999999999</v>
      </c>
      <c r="E1027" s="2">
        <v>0</v>
      </c>
      <c r="F1027" s="2">
        <v>0</v>
      </c>
      <c r="G1027" s="3">
        <f t="shared" si="38"/>
        <v>7726.6380399999998</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4794036.63</v>
      </c>
      <c r="D1028" s="2">
        <f>BILANCA!E23</f>
        <v>4781340.3499999996</v>
      </c>
      <c r="E1028" s="2">
        <v>0</v>
      </c>
      <c r="F1028" s="2">
        <v>0</v>
      </c>
      <c r="G1028" s="3">
        <f t="shared" si="38"/>
        <v>258420.91193999996</v>
      </c>
      <c r="H1028" s="3">
        <f t="shared" si="35"/>
        <v>0.71999999973922968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1611093.6</v>
      </c>
      <c r="D1031" s="2">
        <f>BILANCA!E26</f>
        <v>1628939.1</v>
      </c>
      <c r="E1031" s="2">
        <v>0</v>
      </c>
      <c r="F1031" s="2">
        <v>0</v>
      </c>
      <c r="G1031" s="3">
        <f t="shared" si="38"/>
        <v>102248.40780000002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6707377.3300000001</v>
      </c>
      <c r="D1033" s="2">
        <f>BILANCA!E28</f>
        <v>6786115.9199999999</v>
      </c>
      <c r="E1033" s="2">
        <v>0</v>
      </c>
      <c r="F1033" s="2">
        <v>0</v>
      </c>
      <c r="G1033" s="3">
        <f t="shared" si="38"/>
        <v>466431.01090999995</v>
      </c>
      <c r="H1033" s="3">
        <f t="shared" si="35"/>
        <v>0.41000000014901161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51073.7</v>
      </c>
      <c r="D1035" s="2">
        <f>BILANCA!E30</f>
        <v>51073.7</v>
      </c>
      <c r="E1035" s="2">
        <v>0</v>
      </c>
      <c r="F1035" s="2">
        <v>0</v>
      </c>
      <c r="G1035" s="3">
        <f t="shared" si="38"/>
        <v>3830.5275000000001</v>
      </c>
      <c r="H1035" s="3">
        <f t="shared" si="35"/>
        <v>0.60000000000582077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51073.7</v>
      </c>
      <c r="D1039" s="2">
        <f>BILANCA!E34</f>
        <v>51073.7</v>
      </c>
      <c r="E1039" s="2">
        <v>0</v>
      </c>
      <c r="F1039" s="2">
        <v>0</v>
      </c>
      <c r="G1039" s="3">
        <f t="shared" si="38"/>
        <v>4443.4119000000001</v>
      </c>
      <c r="H1039" s="3">
        <f t="shared" si="35"/>
        <v>0.60000000000582077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11485.92</v>
      </c>
      <c r="D1040" s="2">
        <f>BILANCA!E35</f>
        <v>11485.92</v>
      </c>
      <c r="E1040" s="2">
        <v>0</v>
      </c>
      <c r="F1040" s="2">
        <v>0</v>
      </c>
      <c r="G1040" s="3">
        <f t="shared" si="38"/>
        <v>1033.7327999999998</v>
      </c>
      <c r="H1040" s="3">
        <f t="shared" si="35"/>
        <v>0.15999999999985448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7074.64</v>
      </c>
      <c r="D1041" s="2">
        <f>BILANCA!E36</f>
        <v>7074.64</v>
      </c>
      <c r="E1041" s="2">
        <v>0</v>
      </c>
      <c r="F1041" s="2">
        <v>0</v>
      </c>
      <c r="G1041" s="3">
        <f t="shared" si="38"/>
        <v>657.94151999999997</v>
      </c>
      <c r="H1041" s="3">
        <f t="shared" si="35"/>
        <v>0.71999999999934516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4411.28</v>
      </c>
      <c r="D1042" s="2">
        <f>BILANCA!E37</f>
        <v>4411.28</v>
      </c>
      <c r="E1042" s="2">
        <v>0</v>
      </c>
      <c r="F1042" s="2">
        <v>0</v>
      </c>
      <c r="G1042" s="3">
        <f t="shared" si="38"/>
        <v>423.48287999999997</v>
      </c>
      <c r="H1042" s="3">
        <f t="shared" si="35"/>
        <v>0.55999999999949068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48062.91</v>
      </c>
      <c r="D1046" s="2">
        <f>BILANCA!E41</f>
        <v>48062.91</v>
      </c>
      <c r="E1046" s="2">
        <v>0</v>
      </c>
      <c r="F1046" s="2">
        <v>0</v>
      </c>
      <c r="G1046" s="3">
        <f t="shared" si="38"/>
        <v>5190.7942800000001</v>
      </c>
      <c r="H1046" s="3">
        <f t="shared" si="35"/>
        <v>0.17999999999301508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48062.91</v>
      </c>
      <c r="D1047" s="2">
        <f>BILANCA!E42</f>
        <v>48062.91</v>
      </c>
      <c r="E1047" s="2">
        <v>0</v>
      </c>
      <c r="F1047" s="2">
        <v>0</v>
      </c>
      <c r="G1047" s="3">
        <f t="shared" si="38"/>
        <v>5334.9830099999999</v>
      </c>
      <c r="H1047" s="3">
        <f t="shared" si="35"/>
        <v>0.17999999999301508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8165.8999999999651</v>
      </c>
      <c r="D1050" s="2">
        <f>BILANCA!E45</f>
        <v>29080.579999999958</v>
      </c>
      <c r="E1050" s="2">
        <v>0</v>
      </c>
      <c r="F1050" s="2">
        <v>0</v>
      </c>
      <c r="G1050" s="3">
        <f t="shared" si="38"/>
        <v>2653.0823999999952</v>
      </c>
      <c r="H1050" s="3">
        <f t="shared" si="35"/>
        <v>0.52000000007683411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320619.73</v>
      </c>
      <c r="D1052" s="2">
        <f>BILANCA!E47</f>
        <v>320619.73</v>
      </c>
      <c r="E1052" s="2">
        <v>0</v>
      </c>
      <c r="F1052" s="2">
        <v>0</v>
      </c>
      <c r="G1052" s="3">
        <f t="shared" si="38"/>
        <v>40398.085980000003</v>
      </c>
      <c r="H1052" s="3">
        <f t="shared" si="35"/>
        <v>0.5400000000372529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312453.83</v>
      </c>
      <c r="D1055" s="2">
        <f>BILANCA!E50</f>
        <v>291539.15000000002</v>
      </c>
      <c r="E1055" s="2">
        <v>0</v>
      </c>
      <c r="F1055" s="2">
        <v>0</v>
      </c>
      <c r="G1055" s="3">
        <f t="shared" si="38"/>
        <v>40298.945850000004</v>
      </c>
      <c r="H1055" s="3">
        <f t="shared" si="35"/>
        <v>0.32000000000698492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662.53000000002794</v>
      </c>
      <c r="D1057" s="2">
        <f>BILANCA!E52</f>
        <v>7500.5900000000256</v>
      </c>
      <c r="E1057" s="2">
        <v>0</v>
      </c>
      <c r="F1057" s="2">
        <v>0</v>
      </c>
      <c r="G1057" s="3">
        <f t="shared" si="38"/>
        <v>736.19437000000369</v>
      </c>
      <c r="H1057" s="3">
        <f t="shared" si="35"/>
        <v>0.87999999994644895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662.53</v>
      </c>
      <c r="D1058" s="2">
        <f>BILANCA!E53</f>
        <v>7500.59</v>
      </c>
      <c r="E1058" s="2">
        <v>0</v>
      </c>
      <c r="F1058" s="2">
        <v>0</v>
      </c>
      <c r="G1058" s="3">
        <f t="shared" si="38"/>
        <v>751.85807999999997</v>
      </c>
      <c r="H1058" s="3">
        <f t="shared" si="35"/>
        <v>0.87999999999988177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417360.49</v>
      </c>
      <c r="D1059" s="2">
        <f>BILANCA!E54</f>
        <v>475126.24</v>
      </c>
      <c r="E1059" s="2">
        <v>0</v>
      </c>
      <c r="F1059" s="2">
        <v>0</v>
      </c>
      <c r="G1059" s="3">
        <f t="shared" si="38"/>
        <v>67013.035529999994</v>
      </c>
      <c r="H1059" s="3">
        <f t="shared" si="35"/>
        <v>0.72999999998137355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417360.49</v>
      </c>
      <c r="D1060" s="2">
        <f>BILANCA!E55</f>
        <v>475126.24</v>
      </c>
      <c r="E1060" s="2">
        <v>0</v>
      </c>
      <c r="F1060" s="2">
        <v>0</v>
      </c>
      <c r="G1060" s="3">
        <f t="shared" si="38"/>
        <v>68380.64850000001</v>
      </c>
      <c r="H1060" s="3">
        <f t="shared" si="35"/>
        <v>0.72999999998137355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475448.98</v>
      </c>
      <c r="D1061" s="2">
        <f>BILANCA!E56</f>
        <v>9264699.5600000005</v>
      </c>
      <c r="E1061" s="2">
        <v>0</v>
      </c>
      <c r="F1061" s="2">
        <v>0</v>
      </c>
      <c r="G1061" s="3">
        <f t="shared" si="38"/>
        <v>969247.25309999997</v>
      </c>
      <c r="H1061" s="3">
        <f t="shared" si="35"/>
        <v>0.45999999949708581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475448.98</v>
      </c>
      <c r="D1062" s="2">
        <f>BILANCA!E57</f>
        <v>9264699.5600000005</v>
      </c>
      <c r="E1062" s="2">
        <v>0</v>
      </c>
      <c r="F1062" s="2">
        <v>0</v>
      </c>
      <c r="G1062" s="3">
        <f t="shared" si="38"/>
        <v>988252.10120000003</v>
      </c>
      <c r="H1062" s="3">
        <f t="shared" si="35"/>
        <v>0.45999999949708581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253239.14</v>
      </c>
      <c r="D1068" s="2">
        <f>BILANCA!E63</f>
        <v>239863.84</v>
      </c>
      <c r="E1068" s="2">
        <v>0</v>
      </c>
      <c r="F1068" s="2">
        <v>0</v>
      </c>
      <c r="G1068" s="3">
        <f t="shared" si="38"/>
        <v>42512.075560000005</v>
      </c>
      <c r="H1068" s="3">
        <f t="shared" si="35"/>
        <v>0.3000000000174623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71762.89</v>
      </c>
      <c r="D1069" s="2">
        <f>BILANCA!E64</f>
        <v>62824.56</v>
      </c>
      <c r="E1069" s="2">
        <v>0</v>
      </c>
      <c r="F1069" s="2">
        <v>0</v>
      </c>
      <c r="G1069" s="3">
        <f t="shared" si="38"/>
        <v>11647.308590000001</v>
      </c>
      <c r="H1069" s="3">
        <f t="shared" si="35"/>
        <v>0.55000000000291038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2720.3</v>
      </c>
      <c r="D1072" s="2">
        <f>BILANCA!E67</f>
        <v>4704.3999999999996</v>
      </c>
      <c r="E1072" s="2">
        <v>0</v>
      </c>
      <c r="F1072" s="2">
        <v>0</v>
      </c>
      <c r="G1072" s="3">
        <f t="shared" si="38"/>
        <v>752.00419999999997</v>
      </c>
      <c r="H1072" s="3">
        <f t="shared" si="35"/>
        <v>0.6999999999998181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178755.95</v>
      </c>
      <c r="D1073" s="2">
        <f>BILANCA!E68</f>
        <v>172334.88</v>
      </c>
      <c r="E1073" s="2">
        <v>0</v>
      </c>
      <c r="F1073" s="2">
        <v>0</v>
      </c>
      <c r="G1073" s="3">
        <f>B1073/1000*C1073+B1073/500*D1073</f>
        <v>32975.819730000003</v>
      </c>
      <c r="H1073" s="3">
        <f>ABS(C1073-ROUND(C1073,0))+ABS(D1073-ROUND(D1073,0))</f>
        <v>0.16999999998370185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5366430.830000001</v>
      </c>
      <c r="D1074" s="2">
        <f>BILANCA!E69</f>
        <v>3071610.8200000003</v>
      </c>
      <c r="E1074" s="2">
        <v>0</v>
      </c>
      <c r="F1074" s="2">
        <v>0</v>
      </c>
      <c r="G1074" s="3">
        <f t="shared" si="38"/>
        <v>736617.75808000006</v>
      </c>
      <c r="H1074" s="3">
        <f t="shared" si="35"/>
        <v>0.3499999986961484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4456307.84</v>
      </c>
      <c r="D1075" s="2">
        <f>BILANCA!E70</f>
        <v>697468.48</v>
      </c>
      <c r="E1075" s="2">
        <v>0</v>
      </c>
      <c r="F1075" s="2">
        <v>0</v>
      </c>
      <c r="G1075" s="3">
        <f t="shared" si="38"/>
        <v>380330.91200000001</v>
      </c>
      <c r="H1075" s="3">
        <f t="shared" si="35"/>
        <v>0.64000000013038516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4454569.47</v>
      </c>
      <c r="D1076" s="2">
        <f>BILANCA!E71</f>
        <v>696357.22</v>
      </c>
      <c r="E1076" s="2">
        <v>0</v>
      </c>
      <c r="F1076" s="2">
        <v>0</v>
      </c>
      <c r="G1076" s="3">
        <f t="shared" si="38"/>
        <v>385920.73806</v>
      </c>
      <c r="H1076" s="3">
        <f t="shared" si="35"/>
        <v>0.68999999971129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4454569.47</v>
      </c>
      <c r="D1078" s="2">
        <f>BILANCA!E73</f>
        <v>696357.22</v>
      </c>
      <c r="E1078" s="2">
        <v>0</v>
      </c>
      <c r="F1078" s="2">
        <v>0</v>
      </c>
      <c r="G1078" s="3">
        <f t="shared" si="38"/>
        <v>397615.30588</v>
      </c>
      <c r="H1078" s="3">
        <f t="shared" si="35"/>
        <v>0.68999999971129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1738.37</v>
      </c>
      <c r="D1085" s="2">
        <f>BILANCA!E80</f>
        <v>1111.26</v>
      </c>
      <c r="E1085" s="2">
        <v>0</v>
      </c>
      <c r="F1085" s="2">
        <v>0</v>
      </c>
      <c r="G1085" s="3">
        <f t="shared" si="38"/>
        <v>297.06674999999996</v>
      </c>
      <c r="H1085" s="3">
        <f t="shared" si="35"/>
        <v>0.62999999999988177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85168.73000000001</v>
      </c>
      <c r="D1087" s="2">
        <f>BILANCA!E82</f>
        <v>121893.81</v>
      </c>
      <c r="E1087" s="2">
        <v>0</v>
      </c>
      <c r="F1087" s="2">
        <v>0</v>
      </c>
      <c r="G1087" s="3">
        <f t="shared" si="38"/>
        <v>25329.63895</v>
      </c>
      <c r="H1087" s="3">
        <f t="shared" si="35"/>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9335.1</v>
      </c>
      <c r="D1089" s="2">
        <f>BILANCA!E84</f>
        <v>489.69</v>
      </c>
      <c r="E1089" s="2">
        <v>0</v>
      </c>
      <c r="F1089" s="2">
        <v>0</v>
      </c>
      <c r="G1089" s="3">
        <f t="shared" si="38"/>
        <v>814.84392000000003</v>
      </c>
      <c r="H1089" s="3">
        <f t="shared" si="35"/>
        <v>0.41000000000036607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719.81</v>
      </c>
      <c r="D1090" s="2">
        <f>BILANCA!E85</f>
        <v>744.92</v>
      </c>
      <c r="E1090" s="2">
        <v>0</v>
      </c>
      <c r="F1090" s="2">
        <v>0</v>
      </c>
      <c r="G1090" s="3">
        <f t="shared" si="38"/>
        <v>176.77199999999999</v>
      </c>
      <c r="H1090" s="3">
        <f t="shared" si="35"/>
        <v>0.2700000000000955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75113.820000000007</v>
      </c>
      <c r="D1092" s="2">
        <f>BILANCA!E87</f>
        <v>120659.2</v>
      </c>
      <c r="E1092" s="2">
        <v>0</v>
      </c>
      <c r="F1092" s="2">
        <v>0</v>
      </c>
      <c r="G1092" s="3">
        <f t="shared" si="38"/>
        <v>25947.442040000002</v>
      </c>
      <c r="H1092" s="3">
        <f t="shared" si="35"/>
        <v>0.3799999999901047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799141.06</v>
      </c>
      <c r="D1152" s="2">
        <f>BILANCA!E147</f>
        <v>2228154.8400000003</v>
      </c>
      <c r="E1152" s="2">
        <v>0</v>
      </c>
      <c r="F1152" s="2">
        <v>0</v>
      </c>
      <c r="G1152" s="3">
        <f t="shared" si="38"/>
        <v>746274.00508000003</v>
      </c>
      <c r="H1152" s="3">
        <f t="shared" si="41"/>
        <v>0.21999999973922968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1016212.74</v>
      </c>
      <c r="E1155" s="2">
        <v>0</v>
      </c>
      <c r="F1155" s="2">
        <v>0</v>
      </c>
      <c r="G1155" s="3">
        <f t="shared" si="38"/>
        <v>294701.69459999999</v>
      </c>
      <c r="H1155" s="3">
        <f t="shared" si="41"/>
        <v>0.26000000000931323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14682.66</v>
      </c>
      <c r="E1159" s="2">
        <v>0</v>
      </c>
      <c r="F1159" s="2">
        <v>0</v>
      </c>
      <c r="G1159" s="3">
        <f t="shared" si="38"/>
        <v>4375.4326799999999</v>
      </c>
      <c r="H1159" s="3">
        <f t="shared" si="41"/>
        <v>0.34000000000014552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1001530.08</v>
      </c>
      <c r="E1163" s="2">
        <v>0</v>
      </c>
      <c r="F1163" s="2">
        <v>0</v>
      </c>
      <c r="G1163" s="3">
        <f t="shared" si="38"/>
        <v>306468.20447999996</v>
      </c>
      <c r="H1163" s="3">
        <f t="shared" si="41"/>
        <v>7.9999999958090484E-2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420.99</v>
      </c>
      <c r="E1164" s="2">
        <v>0</v>
      </c>
      <c r="F1164" s="2">
        <v>0</v>
      </c>
      <c r="G1164" s="3">
        <f t="shared" si="38"/>
        <v>129.66492</v>
      </c>
      <c r="H1164" s="3">
        <f t="shared" si="41"/>
        <v>9.9999999999909051E-3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397037.36</v>
      </c>
      <c r="D1165" s="2">
        <f>BILANCA!E160</f>
        <v>828303.54</v>
      </c>
      <c r="E1165" s="2">
        <v>0</v>
      </c>
      <c r="F1165" s="2">
        <v>0</v>
      </c>
      <c r="G1165" s="3">
        <f t="shared" si="38"/>
        <v>318314.88819999999</v>
      </c>
      <c r="H1165" s="3">
        <f t="shared" si="41"/>
        <v>0.81999999994877726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252484.17</v>
      </c>
      <c r="D1166" s="2">
        <f>BILANCA!E161</f>
        <v>261412.11</v>
      </c>
      <c r="E1166" s="2">
        <v>0</v>
      </c>
      <c r="F1166" s="2">
        <v>0</v>
      </c>
      <c r="G1166" s="3">
        <f t="shared" si="38"/>
        <v>120948.10884</v>
      </c>
      <c r="H1166" s="3">
        <f t="shared" si="41"/>
        <v>0.27999999999883585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233771.42</v>
      </c>
      <c r="D1167" s="2">
        <f>BILANCA!E162</f>
        <v>204764.27</v>
      </c>
      <c r="E1167" s="2">
        <v>0</v>
      </c>
      <c r="F1167" s="2">
        <v>0</v>
      </c>
      <c r="G1167" s="3">
        <f t="shared" si="38"/>
        <v>100998.09372</v>
      </c>
      <c r="H1167" s="3">
        <f t="shared" si="41"/>
        <v>0.69000000000232831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84151.89</v>
      </c>
      <c r="D1169" s="2">
        <f>BILANCA!E164</f>
        <v>82958.81</v>
      </c>
      <c r="E1169" s="2">
        <v>0</v>
      </c>
      <c r="F1169" s="2">
        <v>0</v>
      </c>
      <c r="G1169" s="3">
        <f t="shared" si="38"/>
        <v>39761.052089999997</v>
      </c>
      <c r="H1169" s="3">
        <f t="shared" si="41"/>
        <v>0.30000000000291038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13601.83</v>
      </c>
      <c r="D1170" s="2">
        <f>BILANCA!E165</f>
        <v>11878.28</v>
      </c>
      <c r="E1170" s="2">
        <v>0</v>
      </c>
      <c r="F1170" s="2">
        <v>0</v>
      </c>
      <c r="G1170" s="3">
        <f t="shared" si="38"/>
        <v>5977.3424000000005</v>
      </c>
      <c r="H1170" s="3">
        <f t="shared" si="41"/>
        <v>0.4500000000007276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13601.83</v>
      </c>
      <c r="D1172" s="2">
        <f>BILANCA!E167</f>
        <v>11878.28</v>
      </c>
      <c r="E1172" s="2">
        <v>0</v>
      </c>
      <c r="F1172" s="2">
        <v>0</v>
      </c>
      <c r="G1172" s="3">
        <f t="shared" si="38"/>
        <v>6052.0591800000002</v>
      </c>
      <c r="H1172" s="3">
        <f t="shared" si="41"/>
        <v>0.4500000000007276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12211.37</v>
      </c>
      <c r="D1176" s="2">
        <f>BILANCA!E171</f>
        <v>12215.41</v>
      </c>
      <c r="E1176" s="2">
        <v>0</v>
      </c>
      <c r="F1176" s="2">
        <v>0</v>
      </c>
      <c r="G1176" s="3">
        <f t="shared" si="38"/>
        <v>6082.6035400000001</v>
      </c>
      <c r="H1176" s="3">
        <f t="shared" si="41"/>
        <v>0.78000000000065484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12211.37</v>
      </c>
      <c r="D1177" s="2">
        <f>BILANCA!E172</f>
        <v>12215.41</v>
      </c>
      <c r="E1177" s="2">
        <v>0</v>
      </c>
      <c r="F1177" s="2">
        <v>0</v>
      </c>
      <c r="G1177" s="3">
        <f t="shared" si="38"/>
        <v>6119.2457300000005</v>
      </c>
      <c r="H1177" s="3">
        <f t="shared" si="41"/>
        <v>0.78000000000065484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33197129.379999999</v>
      </c>
      <c r="D1180" s="2">
        <f>BILANCA!E176</f>
        <v>39611208.189999998</v>
      </c>
      <c r="E1180" s="2">
        <v>0</v>
      </c>
      <c r="F1180" s="2">
        <v>0</v>
      </c>
      <c r="G1180" s="3">
        <f t="shared" si="38"/>
        <v>19111322.779200003</v>
      </c>
      <c r="H1180" s="3">
        <f t="shared" si="41"/>
        <v>0.56999999657273293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14414029.640000001</v>
      </c>
      <c r="D1181" s="2">
        <f>BILANCA!E177</f>
        <v>17460384.98</v>
      </c>
      <c r="E1181" s="2">
        <v>0</v>
      </c>
      <c r="F1181" s="2">
        <v>0</v>
      </c>
      <c r="G1181" s="3">
        <f t="shared" si="38"/>
        <v>8436250.7316000015</v>
      </c>
      <c r="H1181" s="3">
        <f t="shared" si="41"/>
        <v>0.37999999895691872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3841989.8400000003</v>
      </c>
      <c r="D1182" s="2">
        <f>BILANCA!E178</f>
        <v>3321058.22</v>
      </c>
      <c r="E1182" s="2">
        <v>0</v>
      </c>
      <c r="F1182" s="2">
        <v>0</v>
      </c>
      <c r="G1182" s="3">
        <f t="shared" si="38"/>
        <v>1803266.2801600001</v>
      </c>
      <c r="H1182" s="3">
        <f t="shared" si="41"/>
        <v>0.37999999988824129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2016990.95</v>
      </c>
      <c r="D1183" s="2">
        <f>BILANCA!E179</f>
        <v>2122549.25</v>
      </c>
      <c r="E1183" s="2">
        <v>0</v>
      </c>
      <c r="F1183" s="2">
        <v>0</v>
      </c>
      <c r="G1183" s="3">
        <f t="shared" si="38"/>
        <v>1083341.4748499999</v>
      </c>
      <c r="H1183" s="3">
        <f t="shared" si="41"/>
        <v>0.30000000004656613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1752099.36</v>
      </c>
      <c r="D1184" s="2">
        <f>BILANCA!E180</f>
        <v>1177049.17</v>
      </c>
      <c r="E1184" s="2">
        <v>0</v>
      </c>
      <c r="F1184" s="2">
        <v>0</v>
      </c>
      <c r="G1184" s="3">
        <f t="shared" si="38"/>
        <v>714478.39980000001</v>
      </c>
      <c r="H1184" s="3">
        <f t="shared" si="41"/>
        <v>0.53000000002793968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31556.66</v>
      </c>
      <c r="D1185" s="2">
        <f>BILANCA!E181</f>
        <v>11373.33</v>
      </c>
      <c r="E1185" s="2">
        <v>0</v>
      </c>
      <c r="F1185" s="2">
        <v>0</v>
      </c>
      <c r="G1185" s="3">
        <f t="shared" si="38"/>
        <v>9503.0810000000001</v>
      </c>
      <c r="H1185" s="3">
        <f t="shared" si="41"/>
        <v>0.67000000000007276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31556.66</v>
      </c>
      <c r="D1188" s="2">
        <f>BILANCA!E184</f>
        <v>11373.33</v>
      </c>
      <c r="E1188" s="2">
        <v>0</v>
      </c>
      <c r="F1188" s="2">
        <v>0</v>
      </c>
      <c r="G1188" s="3">
        <f t="shared" si="38"/>
        <v>9665.9909599999992</v>
      </c>
      <c r="H1188" s="3">
        <f t="shared" si="41"/>
        <v>0.67000000000007276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41342.870000000003</v>
      </c>
      <c r="D1200" s="2">
        <f>BILANCA!E196</f>
        <v>10086.469999999999</v>
      </c>
      <c r="E1200" s="2">
        <v>0</v>
      </c>
      <c r="F1200" s="2">
        <v>0</v>
      </c>
      <c r="G1200" s="3">
        <f t="shared" si="38"/>
        <v>11688.0039</v>
      </c>
      <c r="H1200" s="3">
        <f t="shared" si="41"/>
        <v>0.59999999999672582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98235.94</v>
      </c>
      <c r="D1201" s="2">
        <f>BILANCA!E197</f>
        <v>75296.55</v>
      </c>
      <c r="E1201" s="2">
        <v>0</v>
      </c>
      <c r="F1201" s="2">
        <v>0</v>
      </c>
      <c r="G1201" s="3">
        <f t="shared" si="38"/>
        <v>47526.346640000003</v>
      </c>
      <c r="H1201" s="3">
        <f t="shared" si="41"/>
        <v>0.50999999999476131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259.99</v>
      </c>
      <c r="E1202" s="2">
        <v>0</v>
      </c>
      <c r="F1202" s="2">
        <v>0</v>
      </c>
      <c r="G1202" s="3">
        <f t="shared" ref="G1202:G1206" si="44">B1202/1000*C1202+B1202/500*D1202</f>
        <v>99.836160000000007</v>
      </c>
      <c r="H1202" s="3">
        <f t="shared" ref="H1202:H1206" si="45">ABS(C1202-ROUND(C1202,0))+ABS(D1202-ROUND(D1202,0))</f>
        <v>9.9999999999909051E-3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92190.01</v>
      </c>
      <c r="D1203" s="2">
        <f>BILANCA!E199</f>
        <v>68286.559999999998</v>
      </c>
      <c r="E1203" s="2">
        <v>0</v>
      </c>
      <c r="F1203" s="2">
        <v>0</v>
      </c>
      <c r="G1203" s="3">
        <f t="shared" si="44"/>
        <v>44151.284090000001</v>
      </c>
      <c r="H1203" s="3">
        <f t="shared" si="45"/>
        <v>0.44999999999708962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6045.93</v>
      </c>
      <c r="D1206" s="2">
        <f>BILANCA!E202</f>
        <v>6750</v>
      </c>
      <c r="E1206" s="2">
        <v>0</v>
      </c>
      <c r="F1206" s="2">
        <v>0</v>
      </c>
      <c r="G1206" s="3">
        <f t="shared" si="44"/>
        <v>3831.0022800000002</v>
      </c>
      <c r="H1206" s="3">
        <f t="shared" si="45"/>
        <v>6.9999999999708962E-2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10470049.310000001</v>
      </c>
      <c r="D1251" s="2">
        <f>BILANCA!E247</f>
        <v>14058705.220000001</v>
      </c>
      <c r="E1251" s="2">
        <v>0</v>
      </c>
      <c r="F1251" s="2">
        <v>0</v>
      </c>
      <c r="G1251" s="3">
        <f>B1251/1000*C1251+B1251/500*D1251</f>
        <v>9299577.7997500002</v>
      </c>
      <c r="H1251" s="3">
        <f>ABS(C1251-ROUND(C1251,0))+ABS(D1251-ROUND(D1251,0))</f>
        <v>0.5300000011920929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3754.55</v>
      </c>
      <c r="D1252" s="2">
        <f>BILANCA!E248</f>
        <v>5324.99</v>
      </c>
      <c r="E1252" s="2">
        <v>0</v>
      </c>
      <c r="F1252" s="2">
        <v>0</v>
      </c>
      <c r="G1252" s="3">
        <f t="shared" si="38"/>
        <v>3485.8962599999995</v>
      </c>
      <c r="H1252" s="3">
        <f t="shared" si="41"/>
        <v>0.46000000000003638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3754.55</v>
      </c>
      <c r="D1254" s="2">
        <f>BILANCA!E250</f>
        <v>5324.99</v>
      </c>
      <c r="E1254" s="2">
        <v>0</v>
      </c>
      <c r="F1254" s="2">
        <v>0</v>
      </c>
      <c r="G1254" s="3">
        <f t="shared" si="38"/>
        <v>3514.70532</v>
      </c>
      <c r="H1254" s="3">
        <f t="shared" si="41"/>
        <v>0.46000000000003638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18783099.739999998</v>
      </c>
      <c r="D1255" s="2">
        <f>BILANCA!E251</f>
        <v>22150823.209999997</v>
      </c>
      <c r="E1255" s="2">
        <v>0</v>
      </c>
      <c r="F1255" s="2">
        <v>0</v>
      </c>
      <c r="G1255" s="3">
        <f t="shared" si="38"/>
        <v>15455762.809199996</v>
      </c>
      <c r="H1255" s="3">
        <f t="shared" si="41"/>
        <v>0.4699999988079071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27828054.149999999</v>
      </c>
      <c r="D1256" s="2">
        <f>BILANCA!E252</f>
        <v>36294873.329999998</v>
      </c>
      <c r="E1256" s="2">
        <v>0</v>
      </c>
      <c r="F1256" s="2">
        <v>0</v>
      </c>
      <c r="G1256" s="3">
        <f t="shared" si="38"/>
        <v>24702778.999260001</v>
      </c>
      <c r="H1256" s="3">
        <f t="shared" si="41"/>
        <v>0.47999999672174454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27828054.149999999</v>
      </c>
      <c r="D1257" s="2">
        <f>BILANCA!E253</f>
        <v>36294873.329999998</v>
      </c>
      <c r="E1257" s="2">
        <v>0</v>
      </c>
      <c r="F1257" s="2">
        <v>0</v>
      </c>
      <c r="G1257" s="3">
        <f t="shared" si="38"/>
        <v>24803196.800069999</v>
      </c>
      <c r="H1257" s="3">
        <f t="shared" si="41"/>
        <v>0.47999999672174454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-9835839.2699999996</v>
      </c>
      <c r="D1259" s="2">
        <f>BILANCA!E255</f>
        <v>-16368014.130000001</v>
      </c>
      <c r="E1259" s="2">
        <v>0</v>
      </c>
      <c r="F1259" s="2">
        <v>0</v>
      </c>
      <c r="G1259" s="3">
        <f t="shared" si="38"/>
        <v>-10600395.014970001</v>
      </c>
      <c r="H1259" s="3">
        <f t="shared" si="41"/>
        <v>0.40000000037252903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2029726.57</v>
      </c>
      <c r="D1260" s="2">
        <f>BILANCA!E256</f>
        <v>0</v>
      </c>
      <c r="E1260" s="2">
        <v>0</v>
      </c>
      <c r="F1260" s="2">
        <v>0</v>
      </c>
      <c r="G1260" s="3">
        <f t="shared" si="38"/>
        <v>507431.64250000002</v>
      </c>
      <c r="H1260" s="3">
        <f t="shared" si="41"/>
        <v>0.42999999993480742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2029726.57</v>
      </c>
      <c r="D1262" s="2">
        <f>BILANCA!E258</f>
        <v>0</v>
      </c>
      <c r="E1262" s="2">
        <v>0</v>
      </c>
      <c r="F1262" s="2">
        <v>0</v>
      </c>
      <c r="G1262" s="3">
        <f t="shared" si="38"/>
        <v>511491.09564000001</v>
      </c>
      <c r="H1262" s="3">
        <f t="shared" si="41"/>
        <v>0.42999999993480742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11865565.84</v>
      </c>
      <c r="D1264" s="2">
        <f>BILANCA!E260</f>
        <v>16368014.130000001</v>
      </c>
      <c r="E1264" s="2">
        <v>0</v>
      </c>
      <c r="F1264" s="2">
        <v>0</v>
      </c>
      <c r="G1264" s="3">
        <f t="shared" si="38"/>
        <v>11328804.9014</v>
      </c>
      <c r="H1264" s="3">
        <f t="shared" si="41"/>
        <v>0.29000000096857548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11766521.439999999</v>
      </c>
      <c r="D1265" s="2">
        <f>BILANCA!E261</f>
        <v>15256005.85</v>
      </c>
      <c r="E1265" s="2">
        <v>0</v>
      </c>
      <c r="F1265" s="2">
        <v>0</v>
      </c>
      <c r="G1265" s="3">
        <f t="shared" si="38"/>
        <v>10781025.9507</v>
      </c>
      <c r="H1265" s="3">
        <f t="shared" si="41"/>
        <v>0.58999999985098839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1012963.88</v>
      </c>
      <c r="E1266" s="2">
        <v>0</v>
      </c>
      <c r="F1266" s="2">
        <v>0</v>
      </c>
      <c r="G1266" s="3">
        <f t="shared" si="38"/>
        <v>518637.50656000001</v>
      </c>
      <c r="H1266" s="3">
        <f t="shared" si="41"/>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99044.4</v>
      </c>
      <c r="D1267" s="2">
        <f>BILANCA!E263</f>
        <v>99044.4</v>
      </c>
      <c r="E1267" s="2">
        <v>0</v>
      </c>
      <c r="F1267" s="2">
        <v>0</v>
      </c>
      <c r="G1267" s="3">
        <f t="shared" si="38"/>
        <v>76363.232399999994</v>
      </c>
      <c r="H1267" s="3">
        <f t="shared" si="41"/>
        <v>0.79999999998835847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671.75</v>
      </c>
      <c r="E1268" s="2">
        <v>0</v>
      </c>
      <c r="F1268" s="2">
        <v>0</v>
      </c>
      <c r="G1268" s="3">
        <f>B1268/1000*C1268+B1268/500*D1268</f>
        <v>346.62299999999999</v>
      </c>
      <c r="H1268" s="3">
        <f>ABS(C1268-ROUND(C1268,0))+ABS(D1268-ROUND(D1268,0))</f>
        <v>0.25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671.75</v>
      </c>
      <c r="E1271" s="2">
        <v>0</v>
      </c>
      <c r="F1271" s="2">
        <v>0</v>
      </c>
      <c r="G1271" s="3">
        <f t="shared" si="46"/>
        <v>350.65350000000001</v>
      </c>
      <c r="H1271" s="3">
        <f t="shared" si="47"/>
        <v>0.25</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777283.03</v>
      </c>
      <c r="D1278" s="2">
        <f>BILANCA!E274</f>
        <v>2212757.48</v>
      </c>
      <c r="E1278" s="2">
        <v>0</v>
      </c>
      <c r="F1278" s="2">
        <v>0</v>
      </c>
      <c r="G1278" s="3">
        <f t="shared" si="38"/>
        <v>1394349.8613200001</v>
      </c>
      <c r="H1278" s="3">
        <f t="shared" si="41"/>
        <v>0.51000000000931323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1015842.99</v>
      </c>
      <c r="E1281" s="2">
        <v>0</v>
      </c>
      <c r="F1281" s="2">
        <v>0</v>
      </c>
      <c r="G1281" s="3">
        <f t="shared" si="48"/>
        <v>550586.90058000002</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14682.66</v>
      </c>
      <c r="E1285" s="2">
        <v>0</v>
      </c>
      <c r="F1285" s="2">
        <v>0</v>
      </c>
      <c r="G1285" s="3">
        <f t="shared" si="48"/>
        <v>8075.4630000000006</v>
      </c>
      <c r="H1285" s="3">
        <f t="shared" si="49"/>
        <v>0.34000000000014552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1001160.33</v>
      </c>
      <c r="E1289" s="2">
        <v>0</v>
      </c>
      <c r="F1289" s="2">
        <v>0</v>
      </c>
      <c r="G1289" s="3">
        <f t="shared" si="48"/>
        <v>558647.46414000005</v>
      </c>
      <c r="H1289" s="3">
        <f t="shared" si="49"/>
        <v>0.32999999995809048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420.99</v>
      </c>
      <c r="E1290" s="2">
        <v>0</v>
      </c>
      <c r="F1290" s="2">
        <v>0</v>
      </c>
      <c r="G1290" s="3">
        <f t="shared" si="48"/>
        <v>235.75440000000003</v>
      </c>
      <c r="H1290" s="3">
        <f t="shared" si="49"/>
        <v>9.9999999999909051E-3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352568.34</v>
      </c>
      <c r="D1291" s="2">
        <f>BILANCA!E287</f>
        <v>786835.67</v>
      </c>
      <c r="E1291" s="2">
        <v>0</v>
      </c>
      <c r="F1291" s="2">
        <v>0</v>
      </c>
      <c r="G1291" s="3">
        <f t="shared" si="48"/>
        <v>541273.35008</v>
      </c>
      <c r="H1291" s="3">
        <f t="shared" si="49"/>
        <v>0.66999999998370185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190943.58</v>
      </c>
      <c r="D1292" s="2">
        <f>BILANCA!E288</f>
        <v>204893.56</v>
      </c>
      <c r="E1292" s="2">
        <v>0</v>
      </c>
      <c r="F1292" s="2">
        <v>0</v>
      </c>
      <c r="G1292" s="3">
        <f t="shared" si="48"/>
        <v>169406.05739999999</v>
      </c>
      <c r="H1292" s="3">
        <f t="shared" si="49"/>
        <v>0.86000000001513399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233771.11</v>
      </c>
      <c r="D1293" s="2">
        <f>BILANCA!E289</f>
        <v>204764.27</v>
      </c>
      <c r="E1293" s="2">
        <v>0</v>
      </c>
      <c r="F1293" s="2">
        <v>0</v>
      </c>
      <c r="G1293" s="3">
        <f t="shared" si="48"/>
        <v>182053.80094999998</v>
      </c>
      <c r="H1293" s="3">
        <f t="shared" si="49"/>
        <v>0.37999999997555278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13601.83</v>
      </c>
      <c r="D1295" s="2">
        <f>BILANCA!E291</f>
        <v>11878.28</v>
      </c>
      <c r="E1295" s="2">
        <v>0</v>
      </c>
      <c r="F1295" s="2">
        <v>0</v>
      </c>
      <c r="G1295" s="3">
        <f t="shared" si="38"/>
        <v>10647.141149999999</v>
      </c>
      <c r="H1295" s="3">
        <f t="shared" si="41"/>
        <v>0.4500000000007276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13601.83</v>
      </c>
      <c r="D1297" s="2">
        <f>BILANCA!E293</f>
        <v>11878.28</v>
      </c>
      <c r="E1297" s="2">
        <v>0</v>
      </c>
      <c r="F1297" s="2">
        <v>0</v>
      </c>
      <c r="G1297" s="3">
        <f t="shared" si="50"/>
        <v>10721.857929999998</v>
      </c>
      <c r="H1297" s="3">
        <f t="shared" si="51"/>
        <v>0.4500000000007276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3047678.51</v>
      </c>
      <c r="D1301" s="2">
        <f>BILANCA!E297</f>
        <v>19801934.41</v>
      </c>
      <c r="E1301" s="2">
        <v>0</v>
      </c>
      <c r="F1301" s="2">
        <v>0</v>
      </c>
      <c r="G1301" s="3">
        <f t="shared" si="38"/>
        <v>12411600.27303</v>
      </c>
      <c r="H1301" s="3">
        <f t="shared" si="41"/>
        <v>0.90000000037252903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3047678.51</v>
      </c>
      <c r="D1302" s="2">
        <f>BILANCA!E298</f>
        <v>19801934.41</v>
      </c>
      <c r="E1302" s="2">
        <v>0</v>
      </c>
      <c r="F1302" s="2">
        <v>0</v>
      </c>
      <c r="G1302" s="3">
        <f t="shared" si="38"/>
        <v>12454251.820359999</v>
      </c>
      <c r="H1302" s="3">
        <f t="shared" si="41"/>
        <v>0.90000000037252903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197724.04</v>
      </c>
      <c r="D1305" s="2">
        <f>BILANCA!E302</f>
        <v>323322.42</v>
      </c>
      <c r="E1305" s="2">
        <v>0</v>
      </c>
      <c r="F1305" s="2">
        <v>0</v>
      </c>
      <c r="G1305" s="3">
        <f t="shared" si="38"/>
        <v>249088.81959999999</v>
      </c>
      <c r="H1305" s="3">
        <f t="shared" si="41"/>
        <v>0.45999999999185093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685568.91</v>
      </c>
      <c r="D1306" s="2">
        <f>BILANCA!E303</f>
        <v>1987791.23</v>
      </c>
      <c r="E1306" s="2">
        <v>0</v>
      </c>
      <c r="F1306" s="2">
        <v>0</v>
      </c>
      <c r="G1306" s="3">
        <f t="shared" si="38"/>
        <v>1379700.8055199999</v>
      </c>
      <c r="H1306" s="3">
        <f t="shared" si="41"/>
        <v>0.31999999994877726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13601.83</v>
      </c>
      <c r="D1309" s="2">
        <f>BILANCA!E306</f>
        <v>11878.28</v>
      </c>
      <c r="E1309" s="2">
        <v>0</v>
      </c>
      <c r="F1309" s="2">
        <v>0</v>
      </c>
      <c r="G1309" s="3">
        <f t="shared" si="52"/>
        <v>11170.15861</v>
      </c>
      <c r="H1309" s="3">
        <f t="shared" si="41"/>
        <v>0.4500000000007276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52657.11</v>
      </c>
      <c r="D1311" s="2">
        <f>BILANCA!E308</f>
        <v>98279.54</v>
      </c>
      <c r="E1311" s="2">
        <v>0</v>
      </c>
      <c r="F1311" s="2">
        <v>0</v>
      </c>
      <c r="G1311" s="3">
        <f t="shared" si="52"/>
        <v>75014.073189999996</v>
      </c>
      <c r="H1311" s="3">
        <f t="shared" si="41"/>
        <v>0.57000000000698492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4151.92</v>
      </c>
      <c r="D1312" s="2">
        <f>BILANCA!E309</f>
        <v>3252.34</v>
      </c>
      <c r="E1312" s="2">
        <v>0</v>
      </c>
      <c r="F1312" s="2">
        <v>0</v>
      </c>
      <c r="G1312" s="3">
        <f t="shared" si="52"/>
        <v>3218.2932000000001</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18304.79</v>
      </c>
      <c r="D1314" s="2">
        <f>BILANCA!E311</f>
        <v>19127.32</v>
      </c>
      <c r="E1314" s="2">
        <v>0</v>
      </c>
      <c r="F1314" s="2">
        <v>0</v>
      </c>
      <c r="G1314" s="3">
        <f t="shared" si="52"/>
        <v>17194.066720000003</v>
      </c>
      <c r="H1314" s="3">
        <f t="shared" si="41"/>
        <v>0.52999999999883585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1262206.3600000001</v>
      </c>
      <c r="D1339" s="2">
        <f>BILANCA!E336</f>
        <v>477037.5</v>
      </c>
      <c r="E1339" s="2">
        <v>0</v>
      </c>
      <c r="F1339" s="2">
        <v>0</v>
      </c>
      <c r="G1339" s="3">
        <f t="shared" si="52"/>
        <v>729156.56744000001</v>
      </c>
      <c r="H1339" s="3">
        <f t="shared" si="41"/>
        <v>0.86000000010244548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2579783.48</v>
      </c>
      <c r="D1340" s="2">
        <f>BILANCA!E337</f>
        <v>2844020.72</v>
      </c>
      <c r="E1340" s="2">
        <v>0</v>
      </c>
      <c r="F1340" s="2">
        <v>0</v>
      </c>
      <c r="G1340" s="3">
        <f t="shared" si="52"/>
        <v>2728382.2236000001</v>
      </c>
      <c r="H1340" s="3">
        <f t="shared" si="41"/>
        <v>0.75999999977648258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70506.78</v>
      </c>
      <c r="D1341" s="2">
        <f>BILANCA!E338</f>
        <v>48375.29</v>
      </c>
      <c r="E1341" s="2">
        <v>0</v>
      </c>
      <c r="F1341" s="2">
        <v>0</v>
      </c>
      <c r="G1341" s="3">
        <f t="shared" si="52"/>
        <v>55362.186160000005</v>
      </c>
      <c r="H1341" s="3">
        <f t="shared" si="41"/>
        <v>0.51000000000203727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27729.16</v>
      </c>
      <c r="D1342" s="2">
        <f>BILANCA!E339</f>
        <v>26921.26</v>
      </c>
      <c r="E1342" s="2">
        <v>0</v>
      </c>
      <c r="F1342" s="2">
        <v>0</v>
      </c>
      <c r="G1342" s="3">
        <f t="shared" si="52"/>
        <v>27081.797760000001</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274.32</v>
      </c>
      <c r="D1347" s="2">
        <f>BILANCA!E344</f>
        <v>1872.51</v>
      </c>
      <c r="E1347" s="2">
        <v>0</v>
      </c>
      <c r="F1347" s="2">
        <v>0</v>
      </c>
      <c r="G1347" s="3">
        <f t="shared" si="52"/>
        <v>1354.5175800000002</v>
      </c>
      <c r="H1347" s="3">
        <f t="shared" si="41"/>
        <v>0.81000000000000227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10363646.99</v>
      </c>
      <c r="D1368" s="2">
        <f>BILANCA!E365</f>
        <v>13580221.1</v>
      </c>
      <c r="E1368" s="2">
        <v>0</v>
      </c>
      <c r="F1368" s="2">
        <v>0</v>
      </c>
      <c r="G1368" s="3">
        <f t="shared" si="57"/>
        <v>13433623.930019999</v>
      </c>
      <c r="H1368" s="3">
        <f t="shared" si="58"/>
        <v>0.10999999940395355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106280.31</v>
      </c>
      <c r="D1370" s="2">
        <f>BILANCA!E367</f>
        <v>46901.279999999999</v>
      </c>
      <c r="E1370" s="2">
        <v>0</v>
      </c>
      <c r="F1370" s="2">
        <v>0</v>
      </c>
      <c r="G1370" s="3">
        <f t="shared" si="57"/>
        <v>72029.833199999994</v>
      </c>
      <c r="H1370" s="3">
        <f t="shared" si="58"/>
        <v>0.58999999999650754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122.01</v>
      </c>
      <c r="D1371" s="2">
        <f>BILANCA!E368</f>
        <v>44.25</v>
      </c>
      <c r="E1371" s="2">
        <v>0</v>
      </c>
      <c r="F1371" s="2">
        <v>0</v>
      </c>
      <c r="G1371" s="3">
        <f t="shared" si="57"/>
        <v>75.994110000000006</v>
      </c>
      <c r="H1371" s="3">
        <f t="shared" si="58"/>
        <v>0.26000000000000512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431538.59</v>
      </c>
      <c r="E1374" s="2">
        <v>0</v>
      </c>
      <c r="F1374" s="2">
        <v>0</v>
      </c>
      <c r="G1374" s="3">
        <f t="shared" si="59"/>
        <v>314160.09351999999</v>
      </c>
      <c r="H1374" s="3">
        <f t="shared" si="60"/>
        <v>0.40999999997438863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231000.43</v>
      </c>
      <c r="E1384" s="2">
        <v>0</v>
      </c>
      <c r="F1384" s="2">
        <v>0</v>
      </c>
      <c r="G1384" s="3">
        <f t="shared" si="59"/>
        <v>172788.32163999998</v>
      </c>
      <c r="H1384" s="3">
        <f t="shared" si="60"/>
        <v>0.42999999999301508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1948.73</v>
      </c>
      <c r="E1387" s="2">
        <v>0</v>
      </c>
      <c r="F1387" s="2">
        <v>0</v>
      </c>
      <c r="G1387" s="3">
        <f t="shared" si="59"/>
        <v>1469.3424199999999</v>
      </c>
      <c r="H1387" s="3">
        <f t="shared" si="60"/>
        <v>0.26999999999998181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655440.99</v>
      </c>
      <c r="D1390" s="2">
        <f>BILANCA!E387</f>
        <v>1058329.3999999999</v>
      </c>
      <c r="E1390" s="2">
        <v>0</v>
      </c>
      <c r="F1390" s="2">
        <v>0</v>
      </c>
      <c r="G1390" s="3">
        <f t="shared" ref="G1390:G1399" si="61">B1390/1000*C1390+B1390/500*D1390</f>
        <v>1053397.9202000001</v>
      </c>
      <c r="H1390" s="3">
        <f t="shared" ref="H1390:H1399" si="62">ABS(C1390-ROUND(C1390,0))+ABS(D1390-ROUND(D1390,0))</f>
        <v>0.40999999991618097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27197.73</v>
      </c>
      <c r="E1391" s="2">
        <v>0</v>
      </c>
      <c r="F1391" s="2">
        <v>0</v>
      </c>
      <c r="G1391" s="3">
        <f t="shared" si="61"/>
        <v>20724.670259999999</v>
      </c>
      <c r="H1391" s="3">
        <f t="shared" si="62"/>
        <v>0.27000000000043656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2264442.0699999998</v>
      </c>
      <c r="D1394" s="2">
        <f>BILANCA!E391</f>
        <v>2402544.86</v>
      </c>
      <c r="E1394" s="2">
        <v>0</v>
      </c>
      <c r="F1394" s="2">
        <v>0</v>
      </c>
      <c r="G1394" s="3">
        <f t="shared" si="61"/>
        <v>2714700.2073599999</v>
      </c>
      <c r="H1394" s="3">
        <f t="shared" si="62"/>
        <v>0.2099999999627471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127795.45</v>
      </c>
      <c r="D1395" s="2">
        <f>BILANCA!E392</f>
        <v>93281.17</v>
      </c>
      <c r="E1395" s="2">
        <v>0</v>
      </c>
      <c r="F1395" s="2">
        <v>0</v>
      </c>
      <c r="G1395" s="3">
        <f t="shared" si="61"/>
        <v>121027.74914999999</v>
      </c>
      <c r="H1395" s="3">
        <f t="shared" si="62"/>
        <v>0.61999999999534339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7443713.7400000002</v>
      </c>
      <c r="E1396" s="2">
        <v>0</v>
      </c>
      <c r="F1396" s="2">
        <v>0</v>
      </c>
      <c r="G1396" s="3">
        <f t="shared" si="61"/>
        <v>5746547.0072800005</v>
      </c>
      <c r="H1396" s="3">
        <f t="shared" si="62"/>
        <v>0.25999999977648258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8776867.5099999998</v>
      </c>
      <c r="E1399" s="2">
        <v>0</v>
      </c>
      <c r="F1399" s="2">
        <v>0</v>
      </c>
      <c r="G1399" s="3">
        <f t="shared" si="61"/>
        <v>6828402.9227799997</v>
      </c>
      <c r="H1399" s="3">
        <f t="shared" si="62"/>
        <v>0.49000000022351742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35295324.659999996</v>
      </c>
      <c r="D1485" s="2">
        <f>'RAS-funkcijski'!E89</f>
        <v>40493907.039999999</v>
      </c>
      <c r="E1485" s="2">
        <v>0</v>
      </c>
      <c r="F1485" s="2">
        <v>0</v>
      </c>
      <c r="G1485" s="3">
        <f t="shared" si="52"/>
        <v>9884066.7928999998</v>
      </c>
      <c r="H1485" s="3">
        <f t="shared" si="63"/>
        <v>0.38000000268220901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35295324.659999996</v>
      </c>
      <c r="D1495" s="2">
        <f>'RAS-funkcijski'!E99</f>
        <v>40493907.039999999</v>
      </c>
      <c r="E1495" s="2">
        <v>0</v>
      </c>
      <c r="F1495" s="2">
        <v>0</v>
      </c>
      <c r="G1495" s="3">
        <f t="shared" si="52"/>
        <v>11046898.180300001</v>
      </c>
      <c r="H1495" s="3">
        <f t="shared" si="63"/>
        <v>0.38000000268220901</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35295324.659999996</v>
      </c>
      <c r="D1497" s="2">
        <f>'RAS-funkcijski'!E101</f>
        <v>40493907.039999999</v>
      </c>
      <c r="E1497" s="2">
        <v>0</v>
      </c>
      <c r="F1497" s="2">
        <v>0</v>
      </c>
      <c r="G1497" s="3">
        <f t="shared" si="52"/>
        <v>11279464.45778</v>
      </c>
      <c r="H1497" s="3">
        <f t="shared" si="63"/>
        <v>0.38000000268220901</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35295324.659999996</v>
      </c>
      <c r="D1537" s="14">
        <f>'RAS-funkcijski'!E141</f>
        <v>40493907.039999999</v>
      </c>
      <c r="E1537" s="14">
        <v>0</v>
      </c>
      <c r="F1537" s="14">
        <v>0</v>
      </c>
      <c r="G1537" s="15">
        <f t="shared" si="52"/>
        <v>15930790.007380001</v>
      </c>
      <c r="H1537" s="15">
        <f t="shared" si="63"/>
        <v>0.38000000268220901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1178674.72</v>
      </c>
      <c r="E1538" s="7">
        <v>0</v>
      </c>
      <c r="F1538" s="7">
        <v>0</v>
      </c>
      <c r="G1538" s="8">
        <f t="shared" si="52"/>
        <v>2357.34944</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1172359.83</v>
      </c>
      <c r="E1539" s="2">
        <v>0</v>
      </c>
      <c r="F1539" s="2">
        <v>0</v>
      </c>
      <c r="G1539" s="3">
        <f t="shared" si="52"/>
        <v>4689.4393200000004</v>
      </c>
      <c r="H1539" s="3">
        <f t="shared" si="63"/>
        <v>0.16999999992549419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1172120.24</v>
      </c>
      <c r="E1540" s="2">
        <v>0</v>
      </c>
      <c r="F1540" s="2">
        <v>0</v>
      </c>
      <c r="G1540" s="3">
        <f t="shared" si="52"/>
        <v>7032.7214400000003</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1172120.24</v>
      </c>
      <c r="E1542" s="2">
        <v>0</v>
      </c>
      <c r="F1542" s="2">
        <v>0</v>
      </c>
      <c r="G1542" s="3">
        <f t="shared" si="52"/>
        <v>11721.2024</v>
      </c>
      <c r="H1542" s="3">
        <f t="shared" si="63"/>
        <v>0.23999999999068677</v>
      </c>
      <c r="I1542" s="11">
        <f t="shared" si="64"/>
        <v>2813.088575890838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239.59</v>
      </c>
      <c r="E1547" s="2">
        <v>0</v>
      </c>
      <c r="F1547" s="2">
        <v>0</v>
      </c>
      <c r="G1547" s="3">
        <f t="shared" si="52"/>
        <v>4.7918000000000003</v>
      </c>
      <c r="H1547" s="3">
        <f t="shared" si="63"/>
        <v>0.40999999999999659</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239.59</v>
      </c>
      <c r="E1553" s="2">
        <v>0</v>
      </c>
      <c r="F1553" s="2">
        <v>0</v>
      </c>
      <c r="G1553" s="3">
        <f t="shared" si="52"/>
        <v>7.6668799999999999</v>
      </c>
      <c r="H1553" s="3">
        <f t="shared" si="63"/>
        <v>0.40999999999999659</v>
      </c>
      <c r="I1553" s="11">
        <f t="shared" si="65"/>
        <v>3.1434207999999737</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6314.89</v>
      </c>
      <c r="E1555" s="2">
        <v>0</v>
      </c>
      <c r="F1555" s="2">
        <v>0</v>
      </c>
      <c r="G1555" s="3">
        <f t="shared" si="52"/>
        <v>227.33604</v>
      </c>
      <c r="H1555" s="3">
        <f t="shared" si="63"/>
        <v>0.10999999999967258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6314.89</v>
      </c>
      <c r="E1563" s="2">
        <v>0</v>
      </c>
      <c r="F1563" s="2">
        <v>0</v>
      </c>
      <c r="G1563" s="3">
        <f t="shared" si="52"/>
        <v>328.37428</v>
      </c>
      <c r="H1563" s="3">
        <f t="shared" si="63"/>
        <v>0.10999999999967258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6314.89</v>
      </c>
      <c r="E1569" s="2">
        <v>0</v>
      </c>
      <c r="F1569" s="2">
        <v>0</v>
      </c>
      <c r="G1569" s="3">
        <f t="shared" si="52"/>
        <v>404.15296000000001</v>
      </c>
      <c r="H1569" s="3">
        <f t="shared" si="63"/>
        <v>0.10999999999967258</v>
      </c>
      <c r="I1569" s="11">
        <f t="shared" si="67"/>
        <v>44.45682559986767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14410275.09</v>
      </c>
      <c r="D1582" s="7"/>
      <c r="E1582" s="7">
        <v>0</v>
      </c>
      <c r="F1582" s="7">
        <v>0</v>
      </c>
      <c r="G1582" s="8">
        <f t="shared" ref="G1582:G1686" si="70">B1582/1000*C1582</f>
        <v>14410.275090000001</v>
      </c>
      <c r="H1582" s="8">
        <f t="shared" ref="H1582:H1686" si="71">ABS(C1582-ROUND(C1582,0))</f>
        <v>8.9999999850988388E-2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69190165.209999993</v>
      </c>
      <c r="D1583" s="2">
        <v>0</v>
      </c>
      <c r="E1583" s="2">
        <v>0</v>
      </c>
      <c r="F1583" s="2">
        <v>0</v>
      </c>
      <c r="G1583" s="3">
        <f t="shared" si="70"/>
        <v>138380.33041999998</v>
      </c>
      <c r="H1583" s="3">
        <f t="shared" si="71"/>
        <v>0.20999999344348907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19738.8</v>
      </c>
      <c r="D1584" s="2">
        <v>0</v>
      </c>
      <c r="E1584" s="2">
        <v>0</v>
      </c>
      <c r="F1584" s="2">
        <v>0</v>
      </c>
      <c r="G1584" s="3">
        <f t="shared" si="70"/>
        <v>59.2164</v>
      </c>
      <c r="H1584" s="3">
        <f t="shared" si="71"/>
        <v>0.2000000000007276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34764766.159999996</v>
      </c>
      <c r="D1585" s="2">
        <v>0</v>
      </c>
      <c r="E1585" s="2">
        <v>0</v>
      </c>
      <c r="F1585" s="2">
        <v>0</v>
      </c>
      <c r="G1585" s="3">
        <f t="shared" si="70"/>
        <v>139059.06464</v>
      </c>
      <c r="H1585" s="3">
        <f t="shared" si="71"/>
        <v>0.15999999642372131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25168039.120000001</v>
      </c>
      <c r="D1586" s="2">
        <v>0</v>
      </c>
      <c r="E1586" s="2">
        <v>0</v>
      </c>
      <c r="F1586" s="2">
        <v>0</v>
      </c>
      <c r="G1586" s="3">
        <f t="shared" si="70"/>
        <v>125840.19560000001</v>
      </c>
      <c r="H1586" s="3">
        <f t="shared" si="71"/>
        <v>0.12000000104308128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5191841.1100000003</v>
      </c>
      <c r="D1587" s="2">
        <v>0</v>
      </c>
      <c r="E1587" s="2">
        <v>0</v>
      </c>
      <c r="F1587" s="2">
        <v>0</v>
      </c>
      <c r="G1587" s="3">
        <f t="shared" si="70"/>
        <v>31151.046660000004</v>
      </c>
      <c r="H1587" s="3">
        <f t="shared" si="71"/>
        <v>0.11000000033527613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57804.35</v>
      </c>
      <c r="D1588" s="2">
        <v>0</v>
      </c>
      <c r="E1588" s="2">
        <v>0</v>
      </c>
      <c r="F1588" s="2">
        <v>0</v>
      </c>
      <c r="G1588" s="3">
        <f t="shared" si="70"/>
        <v>404.63045</v>
      </c>
      <c r="H1588" s="3">
        <f t="shared" si="71"/>
        <v>0.34999999999854481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671.75</v>
      </c>
      <c r="D1590" s="2">
        <v>0</v>
      </c>
      <c r="E1590" s="2">
        <v>0</v>
      </c>
      <c r="F1590" s="2">
        <v>0</v>
      </c>
      <c r="G1590" s="3">
        <f>B1590/1000*C1590</f>
        <v>6.04575</v>
      </c>
      <c r="H1590" s="3">
        <f>ABS(C1590-ROUND(C1590,0))</f>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6407.9</v>
      </c>
      <c r="D1592" s="2">
        <v>0</v>
      </c>
      <c r="E1592" s="2">
        <v>0</v>
      </c>
      <c r="F1592" s="2">
        <v>0</v>
      </c>
      <c r="G1592" s="3">
        <f t="shared" si="70"/>
        <v>70.486899999999991</v>
      </c>
      <c r="H1592" s="3">
        <f t="shared" si="71"/>
        <v>0.1000000000003638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4340001.93</v>
      </c>
      <c r="D1593" s="2">
        <v>0</v>
      </c>
      <c r="E1593" s="2">
        <v>0</v>
      </c>
      <c r="F1593" s="2">
        <v>0</v>
      </c>
      <c r="G1593" s="3">
        <f t="shared" si="70"/>
        <v>52080.023159999997</v>
      </c>
      <c r="H1593" s="3">
        <f t="shared" si="71"/>
        <v>7.0000000298023224E-2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8091235.8799999999</v>
      </c>
      <c r="D1594" s="2">
        <v>0</v>
      </c>
      <c r="E1594" s="2">
        <v>0</v>
      </c>
      <c r="F1594" s="2">
        <v>0</v>
      </c>
      <c r="G1594" s="3">
        <f t="shared" si="70"/>
        <v>105186.06644</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26314424.370000001</v>
      </c>
      <c r="D1601" s="2">
        <v>0</v>
      </c>
      <c r="E1601" s="2">
        <v>0</v>
      </c>
      <c r="F1601" s="2">
        <v>0</v>
      </c>
      <c r="G1601" s="3">
        <f>B1601/1000*C1601</f>
        <v>526288.48739999998</v>
      </c>
      <c r="H1601" s="3">
        <f>ABS(C1601-ROUND(C1601,0))</f>
        <v>0.37000000104308128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66145380.310000002</v>
      </c>
      <c r="D1602" s="2">
        <v>0</v>
      </c>
      <c r="E1602" s="2">
        <v>0</v>
      </c>
      <c r="F1602" s="2">
        <v>0</v>
      </c>
      <c r="G1602" s="3">
        <f t="shared" si="70"/>
        <v>1389052.9865100002</v>
      </c>
      <c r="H1602" s="3">
        <f t="shared" si="71"/>
        <v>0.31000000238418579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268819.71000000002</v>
      </c>
      <c r="D1603" s="2">
        <v>0</v>
      </c>
      <c r="E1603" s="2">
        <v>0</v>
      </c>
      <c r="F1603" s="2">
        <v>0</v>
      </c>
      <c r="G1603" s="3">
        <f t="shared" si="70"/>
        <v>5914.0336200000002</v>
      </c>
      <c r="H1603" s="3">
        <f t="shared" si="71"/>
        <v>0.28999999997904524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35037770.469999999</v>
      </c>
      <c r="D1604" s="2">
        <v>0</v>
      </c>
      <c r="E1604" s="2">
        <v>0</v>
      </c>
      <c r="F1604" s="2">
        <v>0</v>
      </c>
      <c r="G1604" s="3">
        <f t="shared" si="70"/>
        <v>805868.72080999997</v>
      </c>
      <c r="H1604" s="3">
        <f t="shared" si="71"/>
        <v>0.4699999988079071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25062480.82</v>
      </c>
      <c r="D1605" s="2">
        <v>0</v>
      </c>
      <c r="E1605" s="2">
        <v>0</v>
      </c>
      <c r="F1605" s="2">
        <v>0</v>
      </c>
      <c r="G1605" s="3">
        <f t="shared" si="70"/>
        <v>601499.53968000005</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5519725.7599999998</v>
      </c>
      <c r="D1606" s="2">
        <v>0</v>
      </c>
      <c r="E1606" s="2">
        <v>0</v>
      </c>
      <c r="F1606" s="2">
        <v>0</v>
      </c>
      <c r="G1606" s="3">
        <f t="shared" si="70"/>
        <v>137993.144</v>
      </c>
      <c r="H1606" s="3">
        <f t="shared" si="71"/>
        <v>0.24000000022351742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77973.88</v>
      </c>
      <c r="D1607" s="2">
        <v>0</v>
      </c>
      <c r="E1607" s="2">
        <v>0</v>
      </c>
      <c r="F1607" s="2">
        <v>0</v>
      </c>
      <c r="G1607" s="3">
        <f t="shared" si="70"/>
        <v>2027.32088</v>
      </c>
      <c r="H1607" s="3">
        <f t="shared" si="71"/>
        <v>0.11999999999534339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6407.9</v>
      </c>
      <c r="D1611" s="2">
        <v>0</v>
      </c>
      <c r="E1611" s="2">
        <v>0</v>
      </c>
      <c r="F1611" s="2">
        <v>0</v>
      </c>
      <c r="G1611" s="3">
        <f t="shared" si="70"/>
        <v>192.23699999999999</v>
      </c>
      <c r="H1611" s="3">
        <f t="shared" si="71"/>
        <v>0.1000000000003638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4371182.1100000003</v>
      </c>
      <c r="D1612" s="2">
        <v>0</v>
      </c>
      <c r="E1612" s="2">
        <v>0</v>
      </c>
      <c r="F1612" s="2">
        <v>0</v>
      </c>
      <c r="G1612" s="3">
        <f t="shared" si="70"/>
        <v>135506.64541</v>
      </c>
      <c r="H1612" s="3">
        <f t="shared" si="71"/>
        <v>0.11000000033527613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8114175.2699999996</v>
      </c>
      <c r="D1613" s="2">
        <v>0</v>
      </c>
      <c r="E1613" s="2">
        <v>0</v>
      </c>
      <c r="F1613" s="2">
        <v>0</v>
      </c>
      <c r="G1613" s="3">
        <f t="shared" si="70"/>
        <v>259653.60863999999</v>
      </c>
      <c r="H1613" s="3">
        <f t="shared" si="71"/>
        <v>0.26999999955296516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22724614.859999999</v>
      </c>
      <c r="D1620" s="2">
        <v>0</v>
      </c>
      <c r="E1620" s="2">
        <v>0</v>
      </c>
      <c r="F1620" s="2">
        <v>0</v>
      </c>
      <c r="G1620" s="3">
        <f>B1620/1000*C1620</f>
        <v>886259.97953999997</v>
      </c>
      <c r="H1620" s="3">
        <f>ABS(C1620-ROUND(C1620,0))</f>
        <v>0.14000000059604645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17455059.989999995</v>
      </c>
      <c r="D1621" s="2">
        <v>0</v>
      </c>
      <c r="E1621" s="2">
        <v>0</v>
      </c>
      <c r="F1621" s="2">
        <v>0</v>
      </c>
      <c r="G1621" s="3">
        <f t="shared" si="70"/>
        <v>698202.39959999977</v>
      </c>
      <c r="H1621" s="3">
        <f t="shared" si="71"/>
        <v>1.000000536441803E-2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621000.24</v>
      </c>
      <c r="D1622" s="2">
        <v>0</v>
      </c>
      <c r="E1622" s="2">
        <v>0</v>
      </c>
      <c r="F1622" s="2">
        <v>0</v>
      </c>
      <c r="G1622" s="3">
        <f t="shared" si="70"/>
        <v>25461.009840000002</v>
      </c>
      <c r="H1622" s="3">
        <f t="shared" si="71"/>
        <v>0.23999999999068677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2828.27</v>
      </c>
      <c r="D1623" s="2">
        <v>0</v>
      </c>
      <c r="E1623" s="2">
        <v>0</v>
      </c>
      <c r="F1623" s="2">
        <v>0</v>
      </c>
      <c r="G1623" s="3">
        <f t="shared" si="70"/>
        <v>118.78734</v>
      </c>
      <c r="H1623" s="3">
        <f t="shared" si="71"/>
        <v>0.26999999999998181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2828.27</v>
      </c>
      <c r="D1624" s="2">
        <v>0</v>
      </c>
      <c r="E1624" s="2">
        <v>0</v>
      </c>
      <c r="F1624" s="2">
        <v>0</v>
      </c>
      <c r="G1624" s="3">
        <f t="shared" si="70"/>
        <v>121.61560999999999</v>
      </c>
      <c r="H1624" s="3">
        <f t="shared" si="71"/>
        <v>0.26999999999998181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474253.48</v>
      </c>
      <c r="D1628" s="2">
        <v>0</v>
      </c>
      <c r="E1628" s="2">
        <v>0</v>
      </c>
      <c r="F1628" s="2">
        <v>0</v>
      </c>
      <c r="G1628" s="3">
        <f t="shared" si="70"/>
        <v>22289.913560000001</v>
      </c>
      <c r="H1628" s="3">
        <f t="shared" si="71"/>
        <v>0.47999999998137355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471899.79</v>
      </c>
      <c r="D1634" s="2">
        <v>0</v>
      </c>
      <c r="E1634" s="2">
        <v>0</v>
      </c>
      <c r="F1634" s="2">
        <v>0</v>
      </c>
      <c r="G1634" s="3">
        <f t="shared" si="70"/>
        <v>25010.688869999998</v>
      </c>
      <c r="H1634" s="3">
        <f t="shared" si="71"/>
        <v>0.21000000002095476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251499.8</v>
      </c>
      <c r="D1635" s="2">
        <v>0</v>
      </c>
      <c r="E1635" s="2">
        <v>0</v>
      </c>
      <c r="F1635" s="2">
        <v>0</v>
      </c>
      <c r="G1635" s="3">
        <f t="shared" si="70"/>
        <v>13580.9892</v>
      </c>
      <c r="H1635" s="3">
        <f t="shared" si="71"/>
        <v>0.20000000001164153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220399.99</v>
      </c>
      <c r="D1636" s="2">
        <v>0</v>
      </c>
      <c r="E1636" s="2">
        <v>0</v>
      </c>
      <c r="F1636" s="2">
        <v>0</v>
      </c>
      <c r="G1636" s="3">
        <f t="shared" si="70"/>
        <v>12121.999449999999</v>
      </c>
      <c r="H1636" s="3">
        <f t="shared" si="71"/>
        <v>1.0000000009313226E-2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2353.69</v>
      </c>
      <c r="D1639" s="2">
        <v>0</v>
      </c>
      <c r="E1639" s="2">
        <v>0</v>
      </c>
      <c r="F1639" s="2">
        <v>0</v>
      </c>
      <c r="G1639" s="3">
        <f t="shared" si="70"/>
        <v>136.51402000000002</v>
      </c>
      <c r="H1639" s="3">
        <f t="shared" si="71"/>
        <v>0.30999999999994543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628.57000000000005</v>
      </c>
      <c r="D1640" s="2">
        <v>0</v>
      </c>
      <c r="E1640" s="2">
        <v>0</v>
      </c>
      <c r="F1640" s="2">
        <v>0</v>
      </c>
      <c r="G1640" s="3">
        <f t="shared" si="70"/>
        <v>37.085630000000002</v>
      </c>
      <c r="H1640" s="3">
        <f t="shared" si="71"/>
        <v>0.42999999999994998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1725.12</v>
      </c>
      <c r="D1641" s="2">
        <v>0</v>
      </c>
      <c r="E1641" s="2">
        <v>0</v>
      </c>
      <c r="F1641" s="2">
        <v>0</v>
      </c>
      <c r="G1641" s="3">
        <f t="shared" si="70"/>
        <v>103.50719999999998</v>
      </c>
      <c r="H1641" s="3">
        <f t="shared" si="71"/>
        <v>0.11999999999989086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48375.29</v>
      </c>
      <c r="D1669" s="2">
        <v>0</v>
      </c>
      <c r="E1669" s="2">
        <v>0</v>
      </c>
      <c r="F1669" s="2">
        <v>0</v>
      </c>
      <c r="G1669" s="3">
        <f t="shared" si="70"/>
        <v>4257.0255200000001</v>
      </c>
      <c r="H1669" s="3">
        <f t="shared" si="71"/>
        <v>0.29000000000087311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48375.29</v>
      </c>
      <c r="D1670" s="2">
        <v>0</v>
      </c>
      <c r="E1670" s="2">
        <v>0</v>
      </c>
      <c r="F1670" s="2">
        <v>0</v>
      </c>
      <c r="G1670" s="3">
        <f t="shared" si="70"/>
        <v>4305.4008100000001</v>
      </c>
      <c r="H1670" s="3">
        <f t="shared" si="71"/>
        <v>0.29000000000087311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95543.2</v>
      </c>
      <c r="D1680" s="2">
        <v>0</v>
      </c>
      <c r="E1680" s="2">
        <v>0</v>
      </c>
      <c r="F1680" s="2">
        <v>0</v>
      </c>
      <c r="G1680" s="3">
        <f>B1680/1000*C1680</f>
        <v>9458.7767999999996</v>
      </c>
      <c r="H1680" s="3">
        <f>ABS(C1680-ROUND(C1680,0))</f>
        <v>0.19999999999708962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16834059.75</v>
      </c>
      <c r="D1681" s="2">
        <v>0</v>
      </c>
      <c r="E1681" s="2">
        <v>0</v>
      </c>
      <c r="F1681" s="2">
        <v>0</v>
      </c>
      <c r="G1681" s="3">
        <f t="shared" si="70"/>
        <v>1683405.9750000001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2844020.72</v>
      </c>
      <c r="D1683" s="2">
        <v>0</v>
      </c>
      <c r="E1683" s="2">
        <v>0</v>
      </c>
      <c r="F1683" s="2">
        <v>0</v>
      </c>
      <c r="G1683" s="3">
        <f t="shared" si="70"/>
        <v>290090.11343999999</v>
      </c>
      <c r="H1683" s="3">
        <f t="shared" si="71"/>
        <v>0.27999999979510903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26921.26</v>
      </c>
      <c r="D1684" s="2">
        <v>0</v>
      </c>
      <c r="E1684" s="2">
        <v>0</v>
      </c>
      <c r="F1684" s="2">
        <v>0</v>
      </c>
      <c r="G1684" s="3">
        <f t="shared" si="70"/>
        <v>2772.8897799999995</v>
      </c>
      <c r="H1684" s="3">
        <f t="shared" si="71"/>
        <v>0.25999999999839929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13963117.77</v>
      </c>
      <c r="D1686" s="14">
        <v>0</v>
      </c>
      <c r="E1686" s="14">
        <v>0</v>
      </c>
      <c r="F1686" s="14">
        <v>0</v>
      </c>
      <c r="G1686" s="15">
        <f t="shared" si="70"/>
        <v>1466127.3658499999</v>
      </c>
      <c r="H1686" s="15">
        <f t="shared" si="71"/>
        <v>0.23000000044703484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40711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37852853.329999998</v>
      </c>
      <c r="I17" s="275">
        <f>'PR-RAS'!E6</f>
        <v>37041091.789999999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32151912.319999997</v>
      </c>
      <c r="I18" s="275">
        <f>'PR-RAS'!E152</f>
        <v>30606350.740000002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9835839.2700000014</v>
      </c>
      <c r="I20" s="275">
        <f>'PR-RAS'!E650</f>
        <v>16368014.130000006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27830698.550000004</v>
      </c>
      <c r="I22" s="275">
        <f>BILANCA!E7</f>
        <v>36539597.370000005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5366430.830000001</v>
      </c>
      <c r="I23" s="275">
        <f>BILANCA!E69</f>
        <v>3071610.8200000003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14414029.640000001</v>
      </c>
      <c r="I24" s="275">
        <f>BILANCA!E177</f>
        <v>17460384.98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18783099.739999998</v>
      </c>
      <c r="I25" s="275">
        <f>BILANCA!E251</f>
        <v>22150823.209999997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35295324.659999996</v>
      </c>
      <c r="I31" s="275">
        <f>'RAS-funkcijski'!E141</f>
        <v>40493907.039999999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1178674.72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6314.89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14410275.09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17455059.989999995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621000.24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16834059.75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37852853.329999998</v>
      </c>
      <c r="E6" s="60">
        <f>E7+E43+E49+E82+E106+E125+E134+E140</f>
        <v>37041091.789999999</v>
      </c>
      <c r="F6" s="45">
        <f t="shared" ref="F6:F132" si="0">IF(D6&lt;&gt;0,IF(E6/D6&gt;=100,"&gt;&gt;100",E6/D6*100),"-")</f>
        <v>97.855481242264389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10142140.9</v>
      </c>
      <c r="E49" s="60">
        <f>E50+E53+E58+E61+E64+E68+E71+E74+E77</f>
        <v>6581268.6699999999</v>
      </c>
      <c r="F49" s="45">
        <f t="shared" si="0"/>
        <v>64.89032971332513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602</v>
      </c>
      <c r="F58" s="45" t="str">
        <f t="shared" si="0"/>
        <v>-</v>
      </c>
    </row>
    <row r="59" spans="1:6" ht="24" x14ac:dyDescent="0.2">
      <c r="A59" s="63">
        <v>6331</v>
      </c>
      <c r="B59" s="65" t="s">
        <v>121</v>
      </c>
      <c r="C59" s="247" t="s">
        <v>122</v>
      </c>
      <c r="D59" s="194">
        <v>0</v>
      </c>
      <c r="E59" s="194">
        <v>602</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721569.04</v>
      </c>
      <c r="E61" s="60">
        <f t="shared" si="10"/>
        <v>237610.59</v>
      </c>
      <c r="F61" s="45">
        <f t="shared" si="0"/>
        <v>32.929709678231205</v>
      </c>
    </row>
    <row r="62" spans="1:6" ht="12.75" customHeight="1" x14ac:dyDescent="0.2">
      <c r="A62" s="63">
        <v>6341</v>
      </c>
      <c r="B62" s="65" t="s">
        <v>127</v>
      </c>
      <c r="C62" s="247" t="s">
        <v>128</v>
      </c>
      <c r="D62" s="194">
        <v>721569.04</v>
      </c>
      <c r="E62" s="194">
        <v>237610.59</v>
      </c>
      <c r="F62" s="45">
        <f t="shared" si="0"/>
        <v>32.929709678231205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1472399.5</v>
      </c>
      <c r="E68" s="60">
        <f t="shared" si="11"/>
        <v>1129539.1399999999</v>
      </c>
      <c r="F68" s="45">
        <f t="shared" si="0"/>
        <v>76.714175738310146</v>
      </c>
    </row>
    <row r="69" spans="1:6" ht="12.75" customHeight="1" x14ac:dyDescent="0.2">
      <c r="A69" s="63" t="s">
        <v>141</v>
      </c>
      <c r="B69" s="64" t="s">
        <v>142</v>
      </c>
      <c r="C69" s="247" t="s">
        <v>141</v>
      </c>
      <c r="D69" s="194">
        <v>203367.95</v>
      </c>
      <c r="E69" s="194">
        <v>895540.24</v>
      </c>
      <c r="F69" s="45">
        <f t="shared" si="0"/>
        <v>440.35465765377478</v>
      </c>
    </row>
    <row r="70" spans="1:6" ht="24" x14ac:dyDescent="0.2">
      <c r="A70" s="63" t="s">
        <v>143</v>
      </c>
      <c r="B70" s="64" t="s">
        <v>144</v>
      </c>
      <c r="C70" s="247" t="s">
        <v>143</v>
      </c>
      <c r="D70" s="194">
        <v>1269031.55</v>
      </c>
      <c r="E70" s="194">
        <v>233998.9</v>
      </c>
      <c r="F70" s="45">
        <f t="shared" si="0"/>
        <v>18.439171193182705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7948172.3600000003</v>
      </c>
      <c r="E74" s="60">
        <f t="shared" si="13"/>
        <v>5213516.9399999995</v>
      </c>
      <c r="F74" s="45">
        <f t="shared" si="0"/>
        <v>65.593908937324542</v>
      </c>
    </row>
    <row r="75" spans="1:6" ht="12.75" customHeight="1" x14ac:dyDescent="0.2">
      <c r="A75" s="63" t="s">
        <v>153</v>
      </c>
      <c r="B75" s="65" t="s">
        <v>154</v>
      </c>
      <c r="C75" s="247" t="s">
        <v>153</v>
      </c>
      <c r="D75" s="194">
        <v>201059.73</v>
      </c>
      <c r="E75" s="194">
        <v>86972.26</v>
      </c>
      <c r="F75" s="45">
        <f t="shared" si="0"/>
        <v>43.2569266854183</v>
      </c>
    </row>
    <row r="76" spans="1:6" ht="12.75" customHeight="1" x14ac:dyDescent="0.2">
      <c r="A76" s="63" t="s">
        <v>155</v>
      </c>
      <c r="B76" s="65" t="s">
        <v>156</v>
      </c>
      <c r="C76" s="247" t="s">
        <v>155</v>
      </c>
      <c r="D76" s="194">
        <v>7747112.6299999999</v>
      </c>
      <c r="E76" s="194">
        <v>5126544.68</v>
      </c>
      <c r="F76" s="45">
        <f t="shared" si="0"/>
        <v>66.173617511999424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741.68</v>
      </c>
      <c r="E82" s="60">
        <f t="shared" si="15"/>
        <v>1736.67</v>
      </c>
      <c r="F82" s="45">
        <f t="shared" si="0"/>
        <v>234.15354330708661</v>
      </c>
    </row>
    <row r="83" spans="1:6" ht="12.75" customHeight="1" x14ac:dyDescent="0.2">
      <c r="A83" s="63">
        <v>641</v>
      </c>
      <c r="B83" s="64" t="s">
        <v>169</v>
      </c>
      <c r="C83" s="247" t="s">
        <v>170</v>
      </c>
      <c r="D83" s="60">
        <f t="shared" ref="D83:E83" si="16">SUM(D84:D90)</f>
        <v>741.68</v>
      </c>
      <c r="E83" s="60">
        <f t="shared" si="16"/>
        <v>1736.67</v>
      </c>
      <c r="F83" s="45">
        <f t="shared" si="0"/>
        <v>234.15354330708661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741.68</v>
      </c>
      <c r="E85" s="194">
        <v>1150.06</v>
      </c>
      <c r="F85" s="45">
        <f t="shared" si="0"/>
        <v>155.06148204077229</v>
      </c>
    </row>
    <row r="86" spans="1:6" ht="12.75" customHeight="1" x14ac:dyDescent="0.2">
      <c r="A86" s="63">
        <v>6414</v>
      </c>
      <c r="B86" s="64" t="s">
        <v>175</v>
      </c>
      <c r="C86" s="247" t="s">
        <v>176</v>
      </c>
      <c r="D86" s="194">
        <v>0</v>
      </c>
      <c r="E86" s="194">
        <v>586.61</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3714966.78</v>
      </c>
      <c r="E106" s="60">
        <f>E107+E112+E120+E124</f>
        <v>3282409.63</v>
      </c>
      <c r="F106" s="45">
        <f t="shared" si="0"/>
        <v>88.356365598510138</v>
      </c>
    </row>
    <row r="107" spans="1:6" ht="12.75" customHeight="1" x14ac:dyDescent="0.2">
      <c r="A107" s="63">
        <v>651</v>
      </c>
      <c r="B107" s="64" t="s">
        <v>217</v>
      </c>
      <c r="C107" s="247" t="s">
        <v>218</v>
      </c>
      <c r="D107" s="60">
        <f t="shared" ref="D107:E107" si="19">SUM(D108:D111)</f>
        <v>0</v>
      </c>
      <c r="E107" s="60">
        <f t="shared" si="19"/>
        <v>212.5</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212.5</v>
      </c>
      <c r="F111" s="45" t="str">
        <f t="shared" si="0"/>
        <v>-</v>
      </c>
    </row>
    <row r="112" spans="1:6" ht="12.75" customHeight="1" x14ac:dyDescent="0.2">
      <c r="A112" s="63">
        <v>652</v>
      </c>
      <c r="B112" s="64" t="s">
        <v>227</v>
      </c>
      <c r="C112" s="247" t="s">
        <v>228</v>
      </c>
      <c r="D112" s="60">
        <f t="shared" ref="D112:E112" si="20">SUM(D113:D119)</f>
        <v>3714966.78</v>
      </c>
      <c r="E112" s="60">
        <f t="shared" si="20"/>
        <v>3282197.13</v>
      </c>
      <c r="F112" s="45">
        <f t="shared" si="0"/>
        <v>88.350645493524439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3714966.78</v>
      </c>
      <c r="E117" s="194">
        <v>3282197.13</v>
      </c>
      <c r="F117" s="45">
        <f t="shared" si="0"/>
        <v>88.350645493524439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3741630.06</v>
      </c>
      <c r="E125" s="60">
        <f t="shared" si="22"/>
        <v>4089815.4499999997</v>
      </c>
      <c r="F125" s="45">
        <f t="shared" si="0"/>
        <v>109.30571393795141</v>
      </c>
    </row>
    <row r="126" spans="1:6" ht="12.75" customHeight="1" x14ac:dyDescent="0.2">
      <c r="A126" s="63">
        <v>661</v>
      </c>
      <c r="B126" s="65" t="s">
        <v>255</v>
      </c>
      <c r="C126" s="247" t="s">
        <v>256</v>
      </c>
      <c r="D126" s="60">
        <f t="shared" ref="D126:E126" si="23">SUM(D127:D128)</f>
        <v>3718611.56</v>
      </c>
      <c r="E126" s="60">
        <f t="shared" si="23"/>
        <v>4029941.88</v>
      </c>
      <c r="F126" s="45">
        <f t="shared" si="0"/>
        <v>108.37221944203282</v>
      </c>
    </row>
    <row r="127" spans="1:6" ht="12.75" customHeight="1" x14ac:dyDescent="0.2">
      <c r="A127" s="63">
        <v>6614</v>
      </c>
      <c r="B127" s="65" t="s">
        <v>257</v>
      </c>
      <c r="C127" s="247" t="s">
        <v>258</v>
      </c>
      <c r="D127" s="194">
        <v>151610.44</v>
      </c>
      <c r="E127" s="194">
        <v>185993.9</v>
      </c>
      <c r="F127" s="45">
        <f t="shared" si="0"/>
        <v>122.6788207988843</v>
      </c>
    </row>
    <row r="128" spans="1:6" ht="12.75" customHeight="1" x14ac:dyDescent="0.2">
      <c r="A128" s="63">
        <v>6615</v>
      </c>
      <c r="B128" s="65" t="s">
        <v>259</v>
      </c>
      <c r="C128" s="247" t="s">
        <v>260</v>
      </c>
      <c r="D128" s="194">
        <v>3567001.12</v>
      </c>
      <c r="E128" s="194">
        <v>3843947.98</v>
      </c>
      <c r="F128" s="45">
        <f t="shared" si="0"/>
        <v>107.7641371752639</v>
      </c>
    </row>
    <row r="129" spans="1:6" ht="36" x14ac:dyDescent="0.2">
      <c r="A129" s="63">
        <v>663</v>
      </c>
      <c r="B129" s="182" t="s">
        <v>261</v>
      </c>
      <c r="C129" s="247" t="s">
        <v>262</v>
      </c>
      <c r="D129" s="60">
        <f t="shared" ref="D129:E129" si="24">SUM(D130:D133)</f>
        <v>23018.5</v>
      </c>
      <c r="E129" s="60">
        <f t="shared" si="24"/>
        <v>59873.57</v>
      </c>
      <c r="F129" s="45">
        <f t="shared" si="0"/>
        <v>260.11065012924388</v>
      </c>
    </row>
    <row r="130" spans="1:6" ht="12.75" customHeight="1" x14ac:dyDescent="0.2">
      <c r="A130" s="63">
        <v>6631</v>
      </c>
      <c r="B130" s="65" t="s">
        <v>263</v>
      </c>
      <c r="C130" s="247" t="s">
        <v>264</v>
      </c>
      <c r="D130" s="194">
        <v>13128.9</v>
      </c>
      <c r="E130" s="194">
        <v>13463.76</v>
      </c>
      <c r="F130" s="45">
        <f t="shared" si="0"/>
        <v>102.55055640609648</v>
      </c>
    </row>
    <row r="131" spans="1:6" ht="12.75" customHeight="1" x14ac:dyDescent="0.2">
      <c r="A131" s="63">
        <v>6632</v>
      </c>
      <c r="B131" s="182" t="s">
        <v>265</v>
      </c>
      <c r="C131" s="247" t="s">
        <v>266</v>
      </c>
      <c r="D131" s="194">
        <v>9889.6</v>
      </c>
      <c r="E131" s="194">
        <v>46409.81</v>
      </c>
      <c r="F131" s="45">
        <f t="shared" si="0"/>
        <v>469.27893949199159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20216822.100000001</v>
      </c>
      <c r="E134" s="60">
        <f t="shared" si="25"/>
        <v>23032207.469999999</v>
      </c>
      <c r="F134" s="45">
        <f t="shared" ref="F134:F229" si="26">IF(D134&lt;&gt;0,IF(E134/D134&gt;=100,"&gt;&gt;100",E134/D134*100),"-")</f>
        <v>113.92595411916891</v>
      </c>
    </row>
    <row r="135" spans="1:6" ht="24" x14ac:dyDescent="0.2">
      <c r="A135" s="63">
        <v>671</v>
      </c>
      <c r="B135" s="182" t="s">
        <v>273</v>
      </c>
      <c r="C135" s="247" t="s">
        <v>274</v>
      </c>
      <c r="D135" s="60">
        <f t="shared" ref="D135:E135" si="27">SUM(D136:D138)</f>
        <v>1056117.08</v>
      </c>
      <c r="E135" s="60">
        <f t="shared" si="27"/>
        <v>3689302.29</v>
      </c>
      <c r="F135" s="45">
        <f t="shared" si="26"/>
        <v>349.32701684930612</v>
      </c>
    </row>
    <row r="136" spans="1:6" ht="12.75" customHeight="1" x14ac:dyDescent="0.2">
      <c r="A136" s="63">
        <v>6711</v>
      </c>
      <c r="B136" s="65" t="s">
        <v>275</v>
      </c>
      <c r="C136" s="247" t="s">
        <v>276</v>
      </c>
      <c r="D136" s="194">
        <v>195750.95</v>
      </c>
      <c r="E136" s="194">
        <v>291841.61</v>
      </c>
      <c r="F136" s="45">
        <f t="shared" si="26"/>
        <v>149.08822153864384</v>
      </c>
    </row>
    <row r="137" spans="1:6" ht="24" x14ac:dyDescent="0.2">
      <c r="A137" s="63">
        <v>6712</v>
      </c>
      <c r="B137" s="182" t="s">
        <v>277</v>
      </c>
      <c r="C137" s="247" t="s">
        <v>278</v>
      </c>
      <c r="D137" s="194">
        <v>860366.13</v>
      </c>
      <c r="E137" s="194">
        <v>3397460.68</v>
      </c>
      <c r="F137" s="45">
        <f t="shared" si="26"/>
        <v>394.88545184827302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19160705.02</v>
      </c>
      <c r="E139" s="194">
        <v>19342905.18</v>
      </c>
      <c r="F139" s="45">
        <f t="shared" si="26"/>
        <v>100.95090530233526</v>
      </c>
    </row>
    <row r="140" spans="1:6" ht="12.75" customHeight="1" x14ac:dyDescent="0.2">
      <c r="A140" s="63">
        <v>68</v>
      </c>
      <c r="B140" s="65" t="s">
        <v>283</v>
      </c>
      <c r="C140" s="247" t="s">
        <v>284</v>
      </c>
      <c r="D140" s="60">
        <f t="shared" ref="D140:E140" si="28">D141+D151</f>
        <v>36551.81</v>
      </c>
      <c r="E140" s="60">
        <f t="shared" si="28"/>
        <v>53653.9</v>
      </c>
      <c r="F140" s="45">
        <f t="shared" si="26"/>
        <v>146.78862688331989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36551.81</v>
      </c>
      <c r="E151" s="194">
        <v>53653.9</v>
      </c>
      <c r="F151" s="45">
        <f t="shared" si="26"/>
        <v>146.78862688331989</v>
      </c>
    </row>
    <row r="152" spans="1:6" ht="12.75" customHeight="1" x14ac:dyDescent="0.2">
      <c r="A152" s="63">
        <v>3</v>
      </c>
      <c r="B152" s="64" t="s">
        <v>307</v>
      </c>
      <c r="C152" s="247" t="s">
        <v>13</v>
      </c>
      <c r="D152" s="60">
        <f>D153+D164+D202+D221+D230+D262+D273</f>
        <v>32151912.319999997</v>
      </c>
      <c r="E152" s="60">
        <f>E153+E164+E202+E221+E230+E262+E273</f>
        <v>30606350.740000002</v>
      </c>
      <c r="F152" s="45">
        <f t="shared" si="26"/>
        <v>95.192940424142108</v>
      </c>
    </row>
    <row r="153" spans="1:6" ht="12.75" customHeight="1" x14ac:dyDescent="0.2">
      <c r="A153" s="63">
        <v>31</v>
      </c>
      <c r="B153" s="64" t="s">
        <v>308</v>
      </c>
      <c r="C153" s="247" t="s">
        <v>3</v>
      </c>
      <c r="D153" s="60">
        <f t="shared" ref="D153:E153" si="30">D154+D159+D160</f>
        <v>23684112.329999998</v>
      </c>
      <c r="E153" s="60">
        <f t="shared" si="30"/>
        <v>24881096.66</v>
      </c>
      <c r="F153" s="45">
        <f t="shared" si="26"/>
        <v>105.05395479181128</v>
      </c>
    </row>
    <row r="154" spans="1:6" ht="12.75" customHeight="1" x14ac:dyDescent="0.2">
      <c r="A154" s="63">
        <v>311</v>
      </c>
      <c r="B154" s="64" t="s">
        <v>309</v>
      </c>
      <c r="C154" s="247" t="s">
        <v>310</v>
      </c>
      <c r="D154" s="60">
        <f t="shared" ref="D154:E154" si="31">SUM(D155:D158)</f>
        <v>19876487.75</v>
      </c>
      <c r="E154" s="60">
        <f t="shared" si="31"/>
        <v>20813398.899999999</v>
      </c>
      <c r="F154" s="45">
        <f t="shared" si="26"/>
        <v>104.71366552171672</v>
      </c>
    </row>
    <row r="155" spans="1:6" ht="12.75" customHeight="1" x14ac:dyDescent="0.2">
      <c r="A155" s="63">
        <v>3111</v>
      </c>
      <c r="B155" s="64" t="s">
        <v>311</v>
      </c>
      <c r="C155" s="247" t="s">
        <v>312</v>
      </c>
      <c r="D155" s="194">
        <v>18625026.190000001</v>
      </c>
      <c r="E155" s="194">
        <v>19808623.18</v>
      </c>
      <c r="F155" s="45">
        <f t="shared" si="26"/>
        <v>106.35487423172316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1000269.74</v>
      </c>
      <c r="E157" s="194">
        <v>1004775.72</v>
      </c>
      <c r="F157" s="45">
        <f t="shared" si="26"/>
        <v>100.45047648847201</v>
      </c>
    </row>
    <row r="158" spans="1:6" ht="12.75" customHeight="1" x14ac:dyDescent="0.2">
      <c r="A158" s="63">
        <v>3114</v>
      </c>
      <c r="B158" s="65" t="s">
        <v>317</v>
      </c>
      <c r="C158" s="247" t="s">
        <v>318</v>
      </c>
      <c r="D158" s="194">
        <v>251191.82</v>
      </c>
      <c r="E158" s="194">
        <v>0</v>
      </c>
      <c r="F158" s="45">
        <f t="shared" si="26"/>
        <v>0</v>
      </c>
    </row>
    <row r="159" spans="1:6" ht="12.75" customHeight="1" x14ac:dyDescent="0.2">
      <c r="A159" s="63">
        <v>312</v>
      </c>
      <c r="B159" s="65" t="s">
        <v>319</v>
      </c>
      <c r="C159" s="247" t="s">
        <v>320</v>
      </c>
      <c r="D159" s="194">
        <v>824520.74</v>
      </c>
      <c r="E159" s="194">
        <v>843695.35</v>
      </c>
      <c r="F159" s="45">
        <f t="shared" si="26"/>
        <v>102.32554611058056</v>
      </c>
    </row>
    <row r="160" spans="1:6" ht="12.75" customHeight="1" x14ac:dyDescent="0.2">
      <c r="A160" s="63">
        <v>313</v>
      </c>
      <c r="B160" s="65" t="s">
        <v>321</v>
      </c>
      <c r="C160" s="247" t="s">
        <v>322</v>
      </c>
      <c r="D160" s="60">
        <f t="shared" ref="D160:E160" si="32">SUM(D161:D163)</f>
        <v>2983103.84</v>
      </c>
      <c r="E160" s="60">
        <f t="shared" si="32"/>
        <v>3224002.41</v>
      </c>
      <c r="F160" s="45">
        <f t="shared" si="26"/>
        <v>108.07543360609264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2983103.84</v>
      </c>
      <c r="E162" s="194">
        <v>3224002.41</v>
      </c>
      <c r="F162" s="45">
        <f t="shared" si="26"/>
        <v>108.07543360609264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5193164.8699999992</v>
      </c>
      <c r="E164" s="60">
        <f>E165+E170+E178+E188+E189+E194</f>
        <v>5422350.4100000001</v>
      </c>
      <c r="F164" s="45">
        <f t="shared" si="26"/>
        <v>104.4132151729664</v>
      </c>
    </row>
    <row r="165" spans="1:6" ht="12.75" customHeight="1" x14ac:dyDescent="0.2">
      <c r="A165" s="63">
        <v>321</v>
      </c>
      <c r="B165" s="64" t="s">
        <v>331</v>
      </c>
      <c r="C165" s="247" t="s">
        <v>332</v>
      </c>
      <c r="D165" s="60">
        <f t="shared" ref="D165:E165" si="33">SUM(D166:D169)</f>
        <v>550069.96</v>
      </c>
      <c r="E165" s="60">
        <f t="shared" si="33"/>
        <v>600559.01000000013</v>
      </c>
      <c r="F165" s="45">
        <f t="shared" si="26"/>
        <v>109.17865974720746</v>
      </c>
    </row>
    <row r="166" spans="1:6" ht="12.75" customHeight="1" x14ac:dyDescent="0.2">
      <c r="A166" s="63">
        <v>3211</v>
      </c>
      <c r="B166" s="64" t="s">
        <v>333</v>
      </c>
      <c r="C166" s="247" t="s">
        <v>334</v>
      </c>
      <c r="D166" s="194">
        <v>7509.05</v>
      </c>
      <c r="E166" s="194">
        <v>32439.53</v>
      </c>
      <c r="F166" s="45">
        <f t="shared" si="26"/>
        <v>432.00577969250435</v>
      </c>
    </row>
    <row r="167" spans="1:6" ht="12.75" customHeight="1" x14ac:dyDescent="0.2">
      <c r="A167" s="63">
        <v>3212</v>
      </c>
      <c r="B167" s="64" t="s">
        <v>335</v>
      </c>
      <c r="C167" s="247" t="s">
        <v>336</v>
      </c>
      <c r="D167" s="194">
        <v>488037.89</v>
      </c>
      <c r="E167" s="194">
        <v>492214.9</v>
      </c>
      <c r="F167" s="45">
        <f t="shared" si="26"/>
        <v>100.85587821879977</v>
      </c>
    </row>
    <row r="168" spans="1:6" ht="12.75" customHeight="1" x14ac:dyDescent="0.2">
      <c r="A168" s="63">
        <v>3213</v>
      </c>
      <c r="B168" s="64" t="s">
        <v>337</v>
      </c>
      <c r="C168" s="247" t="s">
        <v>338</v>
      </c>
      <c r="D168" s="194">
        <v>52749.52</v>
      </c>
      <c r="E168" s="194">
        <v>72929.78</v>
      </c>
      <c r="F168" s="45">
        <f t="shared" si="26"/>
        <v>138.25676518004335</v>
      </c>
    </row>
    <row r="169" spans="1:6" ht="12.75" customHeight="1" x14ac:dyDescent="0.2">
      <c r="A169" s="63">
        <v>3214</v>
      </c>
      <c r="B169" s="64" t="s">
        <v>339</v>
      </c>
      <c r="C169" s="247" t="s">
        <v>340</v>
      </c>
      <c r="D169" s="194">
        <v>1773.5</v>
      </c>
      <c r="E169" s="194">
        <v>2974.8</v>
      </c>
      <c r="F169" s="45">
        <f t="shared" si="26"/>
        <v>167.73611502678321</v>
      </c>
    </row>
    <row r="170" spans="1:6" ht="12.75" customHeight="1" x14ac:dyDescent="0.2">
      <c r="A170" s="63">
        <v>322</v>
      </c>
      <c r="B170" s="64" t="s">
        <v>341</v>
      </c>
      <c r="C170" s="247" t="s">
        <v>342</v>
      </c>
      <c r="D170" s="60">
        <f t="shared" ref="D170:E170" si="34">SUM(D171:D177)</f>
        <v>3372604.4399999995</v>
      </c>
      <c r="E170" s="60">
        <f t="shared" si="34"/>
        <v>2086186.8400000003</v>
      </c>
      <c r="F170" s="45">
        <f t="shared" si="26"/>
        <v>61.856849123996305</v>
      </c>
    </row>
    <row r="171" spans="1:6" ht="12.75" customHeight="1" x14ac:dyDescent="0.2">
      <c r="A171" s="63">
        <v>3221</v>
      </c>
      <c r="B171" s="64" t="s">
        <v>343</v>
      </c>
      <c r="C171" s="247" t="s">
        <v>344</v>
      </c>
      <c r="D171" s="194">
        <v>324571.43</v>
      </c>
      <c r="E171" s="194">
        <v>279629.14</v>
      </c>
      <c r="F171" s="45">
        <f t="shared" si="26"/>
        <v>86.15334381094479</v>
      </c>
    </row>
    <row r="172" spans="1:6" ht="12.75" customHeight="1" x14ac:dyDescent="0.2">
      <c r="A172" s="63">
        <v>3222</v>
      </c>
      <c r="B172" s="64" t="s">
        <v>345</v>
      </c>
      <c r="C172" s="247" t="s">
        <v>346</v>
      </c>
      <c r="D172" s="194">
        <v>2090761.45</v>
      </c>
      <c r="E172" s="194">
        <v>829907.33</v>
      </c>
      <c r="F172" s="45">
        <f t="shared" si="26"/>
        <v>39.694022959912523</v>
      </c>
    </row>
    <row r="173" spans="1:6" ht="12.75" customHeight="1" x14ac:dyDescent="0.2">
      <c r="A173" s="63">
        <v>3223</v>
      </c>
      <c r="B173" s="65" t="s">
        <v>347</v>
      </c>
      <c r="C173" s="247" t="s">
        <v>348</v>
      </c>
      <c r="D173" s="194">
        <v>810413.82</v>
      </c>
      <c r="E173" s="194">
        <v>776647.9</v>
      </c>
      <c r="F173" s="45">
        <f t="shared" si="26"/>
        <v>95.833496521567227</v>
      </c>
    </row>
    <row r="174" spans="1:6" ht="12.75" customHeight="1" x14ac:dyDescent="0.2">
      <c r="A174" s="63">
        <v>3224</v>
      </c>
      <c r="B174" s="65" t="s">
        <v>349</v>
      </c>
      <c r="C174" s="247" t="s">
        <v>350</v>
      </c>
      <c r="D174" s="194">
        <v>99049.34</v>
      </c>
      <c r="E174" s="194">
        <v>112235.1</v>
      </c>
      <c r="F174" s="45">
        <f t="shared" si="26"/>
        <v>113.31231485237561</v>
      </c>
    </row>
    <row r="175" spans="1:6" ht="12.75" customHeight="1" x14ac:dyDescent="0.2">
      <c r="A175" s="63">
        <v>3225</v>
      </c>
      <c r="B175" s="65" t="s">
        <v>351</v>
      </c>
      <c r="C175" s="247" t="s">
        <v>352</v>
      </c>
      <c r="D175" s="194">
        <v>44292.15</v>
      </c>
      <c r="E175" s="194">
        <v>81746.570000000007</v>
      </c>
      <c r="F175" s="45">
        <f t="shared" si="26"/>
        <v>184.56220797590547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3516.25</v>
      </c>
      <c r="E177" s="194">
        <v>6020.8</v>
      </c>
      <c r="F177" s="45">
        <f t="shared" si="26"/>
        <v>171.2278706007821</v>
      </c>
    </row>
    <row r="178" spans="1:6" ht="12.75" customHeight="1" x14ac:dyDescent="0.2">
      <c r="A178" s="63">
        <v>323</v>
      </c>
      <c r="B178" s="65" t="s">
        <v>357</v>
      </c>
      <c r="C178" s="247" t="s">
        <v>358</v>
      </c>
      <c r="D178" s="60">
        <f t="shared" ref="D178:E178" si="35">SUM(D179:D187)</f>
        <v>1154600.04</v>
      </c>
      <c r="E178" s="60">
        <f t="shared" si="35"/>
        <v>1305139.5099999998</v>
      </c>
      <c r="F178" s="45">
        <f t="shared" si="26"/>
        <v>113.03823530094455</v>
      </c>
    </row>
    <row r="179" spans="1:6" ht="12.75" customHeight="1" x14ac:dyDescent="0.2">
      <c r="A179" s="63">
        <v>3231</v>
      </c>
      <c r="B179" s="65" t="s">
        <v>359</v>
      </c>
      <c r="C179" s="247" t="s">
        <v>360</v>
      </c>
      <c r="D179" s="194">
        <v>101835.69</v>
      </c>
      <c r="E179" s="194">
        <v>116437.11</v>
      </c>
      <c r="F179" s="45">
        <f t="shared" si="26"/>
        <v>114.33821482429197</v>
      </c>
    </row>
    <row r="180" spans="1:6" ht="12.75" customHeight="1" x14ac:dyDescent="0.2">
      <c r="A180" s="63">
        <v>3232</v>
      </c>
      <c r="B180" s="65" t="s">
        <v>361</v>
      </c>
      <c r="C180" s="247" t="s">
        <v>362</v>
      </c>
      <c r="D180" s="194">
        <v>263880.86</v>
      </c>
      <c r="E180" s="194">
        <v>281740.92</v>
      </c>
      <c r="F180" s="45">
        <f t="shared" si="26"/>
        <v>106.76822866198026</v>
      </c>
    </row>
    <row r="181" spans="1:6" ht="12.75" customHeight="1" x14ac:dyDescent="0.2">
      <c r="A181" s="63">
        <v>3233</v>
      </c>
      <c r="B181" s="65" t="s">
        <v>363</v>
      </c>
      <c r="C181" s="247" t="s">
        <v>364</v>
      </c>
      <c r="D181" s="194">
        <v>8181.78</v>
      </c>
      <c r="E181" s="194">
        <v>18843.53</v>
      </c>
      <c r="F181" s="45">
        <f t="shared" si="26"/>
        <v>230.31088589524526</v>
      </c>
    </row>
    <row r="182" spans="1:6" ht="12.75" customHeight="1" x14ac:dyDescent="0.2">
      <c r="A182" s="63">
        <v>3234</v>
      </c>
      <c r="B182" s="65" t="s">
        <v>365</v>
      </c>
      <c r="C182" s="247" t="s">
        <v>366</v>
      </c>
      <c r="D182" s="194">
        <v>398139.9</v>
      </c>
      <c r="E182" s="194">
        <v>420245.34</v>
      </c>
      <c r="F182" s="45">
        <f t="shared" si="26"/>
        <v>105.55217902049003</v>
      </c>
    </row>
    <row r="183" spans="1:6" ht="12.75" customHeight="1" x14ac:dyDescent="0.2">
      <c r="A183" s="63">
        <v>3235</v>
      </c>
      <c r="B183" s="64" t="s">
        <v>367</v>
      </c>
      <c r="C183" s="247" t="s">
        <v>368</v>
      </c>
      <c r="D183" s="194">
        <v>39134.400000000001</v>
      </c>
      <c r="E183" s="194">
        <v>41268.959999999999</v>
      </c>
      <c r="F183" s="45">
        <f t="shared" si="26"/>
        <v>105.45443395069299</v>
      </c>
    </row>
    <row r="184" spans="1:6" ht="12.75" customHeight="1" x14ac:dyDescent="0.2">
      <c r="A184" s="63">
        <v>3236</v>
      </c>
      <c r="B184" s="64" t="s">
        <v>369</v>
      </c>
      <c r="C184" s="247" t="s">
        <v>370</v>
      </c>
      <c r="D184" s="194">
        <v>137424.78</v>
      </c>
      <c r="E184" s="194">
        <v>159621.34</v>
      </c>
      <c r="F184" s="45">
        <f t="shared" si="26"/>
        <v>116.15178863666364</v>
      </c>
    </row>
    <row r="185" spans="1:6" ht="12.75" customHeight="1" x14ac:dyDescent="0.2">
      <c r="A185" s="63">
        <v>3237</v>
      </c>
      <c r="B185" s="64" t="s">
        <v>371</v>
      </c>
      <c r="C185" s="247" t="s">
        <v>372</v>
      </c>
      <c r="D185" s="194">
        <v>51931.1</v>
      </c>
      <c r="E185" s="194">
        <v>76161.83</v>
      </c>
      <c r="F185" s="45">
        <f t="shared" si="26"/>
        <v>146.65938137262643</v>
      </c>
    </row>
    <row r="186" spans="1:6" ht="12.75" customHeight="1" x14ac:dyDescent="0.2">
      <c r="A186" s="63">
        <v>3238</v>
      </c>
      <c r="B186" s="64" t="s">
        <v>373</v>
      </c>
      <c r="C186" s="247" t="s">
        <v>374</v>
      </c>
      <c r="D186" s="194">
        <v>135426.29999999999</v>
      </c>
      <c r="E186" s="194">
        <v>176155.17</v>
      </c>
      <c r="F186" s="45">
        <f t="shared" si="26"/>
        <v>130.07456454174709</v>
      </c>
    </row>
    <row r="187" spans="1:6" ht="12.75" customHeight="1" x14ac:dyDescent="0.2">
      <c r="A187" s="63">
        <v>3239</v>
      </c>
      <c r="B187" s="64" t="s">
        <v>375</v>
      </c>
      <c r="C187" s="247" t="s">
        <v>376</v>
      </c>
      <c r="D187" s="194">
        <v>18645.23</v>
      </c>
      <c r="E187" s="194">
        <v>14665.31</v>
      </c>
      <c r="F187" s="45">
        <f t="shared" si="26"/>
        <v>78.654486965298901</v>
      </c>
    </row>
    <row r="188" spans="1:6" ht="12.75" customHeight="1" x14ac:dyDescent="0.2">
      <c r="A188" s="63">
        <v>324</v>
      </c>
      <c r="B188" s="64" t="s">
        <v>377</v>
      </c>
      <c r="C188" s="247" t="s">
        <v>378</v>
      </c>
      <c r="D188" s="194">
        <v>5807.06</v>
      </c>
      <c r="E188" s="194">
        <v>4540.28</v>
      </c>
      <c r="F188" s="45">
        <f t="shared" si="26"/>
        <v>78.185519006175227</v>
      </c>
    </row>
    <row r="189" spans="1:6" ht="24" x14ac:dyDescent="0.2">
      <c r="A189" s="70" t="s">
        <v>379</v>
      </c>
      <c r="B189" s="65" t="s">
        <v>380</v>
      </c>
      <c r="C189" s="277" t="s">
        <v>379</v>
      </c>
      <c r="D189" s="60">
        <f>SUM(D190:D193)</f>
        <v>0</v>
      </c>
      <c r="E189" s="60">
        <f>SUM(E190:E193)</f>
        <v>1312304.26</v>
      </c>
      <c r="F189" s="45" t="str">
        <f>IF(D189&lt;&gt;0,IF(E189/D189&gt;=100,"&gt;&gt;100",E189/D189*100),"-")</f>
        <v>-</v>
      </c>
    </row>
    <row r="190" spans="1:6" ht="12.75" customHeight="1" x14ac:dyDescent="0.2">
      <c r="A190" s="70" t="s">
        <v>381</v>
      </c>
      <c r="B190" s="65" t="s">
        <v>382</v>
      </c>
      <c r="C190" s="277" t="s">
        <v>381</v>
      </c>
      <c r="D190" s="192">
        <v>0</v>
      </c>
      <c r="E190" s="192">
        <v>1305865.6299999999</v>
      </c>
      <c r="F190" s="71" t="str">
        <f>IF(D190&lt;&gt;0,IF(E190/D190&gt;=100,"&gt;&gt;100",E190/D190*100),"-")</f>
        <v>-</v>
      </c>
    </row>
    <row r="191" spans="1:6" ht="12.75" customHeight="1" x14ac:dyDescent="0.2">
      <c r="A191" s="70" t="s">
        <v>383</v>
      </c>
      <c r="B191" s="65" t="s">
        <v>384</v>
      </c>
      <c r="C191" s="277" t="s">
        <v>383</v>
      </c>
      <c r="D191" s="192">
        <v>0</v>
      </c>
      <c r="E191" s="192">
        <v>6042.8</v>
      </c>
      <c r="F191" s="71" t="str">
        <f>IF(D191&lt;&gt;0,IF(E191/D191&gt;=100,"&gt;&gt;100",E191/D191*100),"-")</f>
        <v>-</v>
      </c>
    </row>
    <row r="192" spans="1:6" ht="12.75" customHeight="1" x14ac:dyDescent="0.2">
      <c r="A192" s="70" t="s">
        <v>385</v>
      </c>
      <c r="B192" s="65" t="s">
        <v>386</v>
      </c>
      <c r="C192" s="277" t="s">
        <v>385</v>
      </c>
      <c r="D192" s="192">
        <v>0</v>
      </c>
      <c r="E192" s="192">
        <v>395.83</v>
      </c>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110083.37</v>
      </c>
      <c r="E194" s="60">
        <f t="shared" si="36"/>
        <v>113620.51000000001</v>
      </c>
      <c r="F194" s="45">
        <f t="shared" si="26"/>
        <v>103.21314654520479</v>
      </c>
    </row>
    <row r="195" spans="1:6" ht="12.75" customHeight="1" x14ac:dyDescent="0.2">
      <c r="A195" s="63">
        <v>3291</v>
      </c>
      <c r="B195" s="183" t="s">
        <v>391</v>
      </c>
      <c r="C195" s="247" t="s">
        <v>392</v>
      </c>
      <c r="D195" s="194">
        <v>11447.58</v>
      </c>
      <c r="E195" s="194">
        <v>11410.69</v>
      </c>
      <c r="F195" s="45">
        <f t="shared" si="26"/>
        <v>99.677748484832605</v>
      </c>
    </row>
    <row r="196" spans="1:6" ht="12.75" customHeight="1" x14ac:dyDescent="0.2">
      <c r="A196" s="63">
        <v>3292</v>
      </c>
      <c r="B196" s="64" t="s">
        <v>393</v>
      </c>
      <c r="C196" s="247" t="s">
        <v>394</v>
      </c>
      <c r="D196" s="194">
        <v>27577.21</v>
      </c>
      <c r="E196" s="194">
        <v>24014.43</v>
      </c>
      <c r="F196" s="45">
        <f t="shared" si="26"/>
        <v>87.080709034742824</v>
      </c>
    </row>
    <row r="197" spans="1:6" ht="12.75" customHeight="1" x14ac:dyDescent="0.2">
      <c r="A197" s="63">
        <v>3293</v>
      </c>
      <c r="B197" s="64" t="s">
        <v>395</v>
      </c>
      <c r="C197" s="247" t="s">
        <v>396</v>
      </c>
      <c r="D197" s="194">
        <v>4054.97</v>
      </c>
      <c r="E197" s="194">
        <v>3728.68</v>
      </c>
      <c r="F197" s="45">
        <f t="shared" si="26"/>
        <v>91.953331344005008</v>
      </c>
    </row>
    <row r="198" spans="1:6" ht="12.75" customHeight="1" x14ac:dyDescent="0.2">
      <c r="A198" s="63">
        <v>3294</v>
      </c>
      <c r="B198" s="64" t="s">
        <v>397</v>
      </c>
      <c r="C198" s="247" t="s">
        <v>398</v>
      </c>
      <c r="D198" s="194">
        <v>6841.82</v>
      </c>
      <c r="E198" s="194">
        <v>7160.2</v>
      </c>
      <c r="F198" s="45">
        <f t="shared" si="26"/>
        <v>104.65344016650539</v>
      </c>
    </row>
    <row r="199" spans="1:6" ht="12.75" customHeight="1" x14ac:dyDescent="0.2">
      <c r="A199" s="63">
        <v>3295</v>
      </c>
      <c r="B199" s="64" t="s">
        <v>399</v>
      </c>
      <c r="C199" s="247" t="s">
        <v>400</v>
      </c>
      <c r="D199" s="194">
        <v>120.33</v>
      </c>
      <c r="E199" s="194">
        <v>16233.18</v>
      </c>
      <c r="F199" s="45" t="str">
        <f t="shared" si="26"/>
        <v>&gt;&gt;100</v>
      </c>
    </row>
    <row r="200" spans="1:6" ht="12.75" customHeight="1" x14ac:dyDescent="0.2">
      <c r="A200" s="63" t="s">
        <v>401</v>
      </c>
      <c r="B200" s="64" t="s">
        <v>402</v>
      </c>
      <c r="C200" s="247" t="s">
        <v>401</v>
      </c>
      <c r="D200" s="194">
        <v>5476.15</v>
      </c>
      <c r="E200" s="194"/>
      <c r="F200" s="45">
        <f t="shared" si="26"/>
        <v>0</v>
      </c>
    </row>
    <row r="201" spans="1:6" ht="12.75" customHeight="1" x14ac:dyDescent="0.2">
      <c r="A201" s="63">
        <v>3299</v>
      </c>
      <c r="B201" s="64" t="s">
        <v>403</v>
      </c>
      <c r="C201" s="247" t="s">
        <v>404</v>
      </c>
      <c r="D201" s="194">
        <v>54565.31</v>
      </c>
      <c r="E201" s="194">
        <v>51073.33</v>
      </c>
      <c r="F201" s="45">
        <f t="shared" si="26"/>
        <v>93.600366240015873</v>
      </c>
    </row>
    <row r="202" spans="1:6" ht="12.75" customHeight="1" x14ac:dyDescent="0.2">
      <c r="A202" s="63">
        <v>34</v>
      </c>
      <c r="B202" s="183" t="s">
        <v>405</v>
      </c>
      <c r="C202" s="247" t="s">
        <v>406</v>
      </c>
      <c r="D202" s="60">
        <f t="shared" ref="D202:E202" si="37">D203+D208+D216</f>
        <v>88496.320000000007</v>
      </c>
      <c r="E202" s="60">
        <f t="shared" si="37"/>
        <v>85145.94</v>
      </c>
      <c r="F202" s="45">
        <f t="shared" si="26"/>
        <v>96.214102462113672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88496.320000000007</v>
      </c>
      <c r="E216" s="60">
        <f t="shared" si="40"/>
        <v>85145.94</v>
      </c>
      <c r="F216" s="45">
        <f t="shared" si="26"/>
        <v>96.214102462113672</v>
      </c>
    </row>
    <row r="217" spans="1:6" ht="12.75" customHeight="1" x14ac:dyDescent="0.2">
      <c r="A217" s="63">
        <v>3431</v>
      </c>
      <c r="B217" s="182" t="s">
        <v>435</v>
      </c>
      <c r="C217" s="247" t="s">
        <v>436</v>
      </c>
      <c r="D217" s="194">
        <v>16066.53</v>
      </c>
      <c r="E217" s="194">
        <v>19343.349999999999</v>
      </c>
      <c r="F217" s="45">
        <f t="shared" si="26"/>
        <v>120.39531871536666</v>
      </c>
    </row>
    <row r="218" spans="1:6" ht="12.75" customHeight="1" x14ac:dyDescent="0.2">
      <c r="A218" s="63">
        <v>3432</v>
      </c>
      <c r="B218" s="65" t="s">
        <v>437</v>
      </c>
      <c r="C218" s="247" t="s">
        <v>438</v>
      </c>
      <c r="D218" s="194">
        <v>18</v>
      </c>
      <c r="E218" s="194">
        <v>68.900000000000006</v>
      </c>
      <c r="F218" s="45">
        <f t="shared" si="26"/>
        <v>382.77777777777777</v>
      </c>
    </row>
    <row r="219" spans="1:6" ht="12.75" customHeight="1" x14ac:dyDescent="0.2">
      <c r="A219" s="63">
        <v>3433</v>
      </c>
      <c r="B219" s="65" t="s">
        <v>439</v>
      </c>
      <c r="C219" s="247" t="s">
        <v>440</v>
      </c>
      <c r="D219" s="194">
        <v>50730.15</v>
      </c>
      <c r="E219" s="194">
        <v>38384.36</v>
      </c>
      <c r="F219" s="45">
        <f t="shared" si="26"/>
        <v>75.663801506599128</v>
      </c>
    </row>
    <row r="220" spans="1:6" ht="12.75" customHeight="1" x14ac:dyDescent="0.2">
      <c r="A220" s="63">
        <v>3434</v>
      </c>
      <c r="B220" s="65" t="s">
        <v>441</v>
      </c>
      <c r="C220" s="247" t="s">
        <v>442</v>
      </c>
      <c r="D220" s="194">
        <v>21681.64</v>
      </c>
      <c r="E220" s="194">
        <v>27349.33</v>
      </c>
      <c r="F220" s="45">
        <f t="shared" si="26"/>
        <v>126.14050413160629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3184338.8</v>
      </c>
      <c r="E230" s="60">
        <f>E231+E234+E237+E242+E246+E250+E254+E257</f>
        <v>211251.06</v>
      </c>
      <c r="F230" s="45">
        <f t="shared" ref="F230:F245" si="44">IF(D230&lt;&gt;0,IF(E230/D230&gt;=100,"&gt;&gt;100",E230/D230*100),"-")</f>
        <v>6.6340635613270802</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3184338.8</v>
      </c>
      <c r="E257" s="60">
        <f t="shared" si="54"/>
        <v>211251.06</v>
      </c>
      <c r="F257" s="45">
        <f t="shared" si="53"/>
        <v>6.6340635613270802</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3184338.8</v>
      </c>
      <c r="E261" s="194">
        <v>211251.06</v>
      </c>
      <c r="F261" s="45">
        <f t="shared" si="53"/>
        <v>6.6340635613270802</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1800</v>
      </c>
      <c r="E273" s="60">
        <f t="shared" si="60"/>
        <v>6506.67</v>
      </c>
      <c r="F273" s="45">
        <f t="shared" ref="F273:F277" si="61">IF(D273&lt;&gt;0,IF(E273/D273&gt;=100,"&gt;&gt;100",E273/D273*100),"-")</f>
        <v>361.48166666666668</v>
      </c>
    </row>
    <row r="274" spans="1:6" ht="12.75" customHeight="1" x14ac:dyDescent="0.2">
      <c r="A274" s="63">
        <v>381</v>
      </c>
      <c r="B274" s="64" t="s">
        <v>540</v>
      </c>
      <c r="C274" s="247" t="s">
        <v>541</v>
      </c>
      <c r="D274" s="60">
        <f t="shared" ref="D274:E274" si="62">SUM(D275:D277)</f>
        <v>1800</v>
      </c>
      <c r="E274" s="60">
        <f t="shared" si="62"/>
        <v>6506.67</v>
      </c>
      <c r="F274" s="45">
        <f t="shared" si="61"/>
        <v>361.48166666666668</v>
      </c>
    </row>
    <row r="275" spans="1:6" ht="12.75" customHeight="1" x14ac:dyDescent="0.2">
      <c r="A275" s="63">
        <v>3811</v>
      </c>
      <c r="B275" s="64" t="s">
        <v>542</v>
      </c>
      <c r="C275" s="247" t="s">
        <v>543</v>
      </c>
      <c r="D275" s="194">
        <v>1800</v>
      </c>
      <c r="E275" s="194">
        <v>6506.67</v>
      </c>
      <c r="F275" s="45">
        <f t="shared" si="61"/>
        <v>361.48166666666668</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32151912.319999997</v>
      </c>
      <c r="E299" s="60">
        <f>E152-E297+E298</f>
        <v>30606350.740000002</v>
      </c>
      <c r="F299" s="45">
        <f t="shared" si="68"/>
        <v>95.192940424142108</v>
      </c>
    </row>
    <row r="300" spans="1:6" ht="12.75" customHeight="1" x14ac:dyDescent="0.2">
      <c r="A300" s="63" t="s">
        <v>581</v>
      </c>
      <c r="B300" s="64" t="s">
        <v>592</v>
      </c>
      <c r="C300" s="247" t="s">
        <v>593</v>
      </c>
      <c r="D300" s="60">
        <f>IF(D6&gt;=D299,D6-D299,0)</f>
        <v>5700941.0100000016</v>
      </c>
      <c r="E300" s="60">
        <f>IF(E6&gt;=E299,E6-E299,0)</f>
        <v>6434741.049999997</v>
      </c>
      <c r="F300" s="45">
        <f t="shared" si="68"/>
        <v>112.87155995322244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11513161.01</v>
      </c>
      <c r="E303" s="194">
        <v>12886332.83</v>
      </c>
      <c r="F303" s="45">
        <f t="shared" si="68"/>
        <v>111.92697486647936</v>
      </c>
    </row>
    <row r="304" spans="1:6" ht="12.75" customHeight="1" x14ac:dyDescent="0.2">
      <c r="A304" s="63">
        <v>96</v>
      </c>
      <c r="B304" s="220" t="s">
        <v>600</v>
      </c>
      <c r="C304" s="247" t="s">
        <v>601</v>
      </c>
      <c r="D304" s="194">
        <v>777283.03</v>
      </c>
      <c r="E304" s="194">
        <v>2212757.48</v>
      </c>
      <c r="F304" s="45">
        <f t="shared" si="68"/>
        <v>284.67847548402028</v>
      </c>
    </row>
    <row r="305" spans="1:6" ht="12" x14ac:dyDescent="0.2">
      <c r="A305" s="63">
        <v>9661</v>
      </c>
      <c r="B305" s="220" t="s">
        <v>602</v>
      </c>
      <c r="C305" s="247" t="s">
        <v>603</v>
      </c>
      <c r="D305" s="194">
        <v>190943.58</v>
      </c>
      <c r="E305" s="194">
        <v>204893.56</v>
      </c>
      <c r="F305" s="45">
        <f t="shared" si="68"/>
        <v>107.30581253373379</v>
      </c>
    </row>
    <row r="306" spans="1:6" ht="12.75" customHeight="1" x14ac:dyDescent="0.2">
      <c r="A306" s="249" t="s">
        <v>604</v>
      </c>
      <c r="B306" s="184" t="s">
        <v>605</v>
      </c>
      <c r="C306" s="250" t="s">
        <v>604</v>
      </c>
      <c r="D306" s="196">
        <v>233771.11</v>
      </c>
      <c r="E306" s="196">
        <v>204764.27</v>
      </c>
      <c r="F306" s="61">
        <f t="shared" si="68"/>
        <v>87.591777273077071</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1665.1899999999998</v>
      </c>
      <c r="E308" s="60">
        <f t="shared" si="71"/>
        <v>603.46</v>
      </c>
      <c r="F308" s="45">
        <f t="shared" ref="F308:F428" si="72">IF(D308&lt;&gt;0,IF(E308/D308&gt;=100,"&gt;&gt;100",E308/D308*100),"-")</f>
        <v>36.23970838162613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1665.1899999999998</v>
      </c>
      <c r="E321" s="60">
        <f t="shared" si="76"/>
        <v>603.46</v>
      </c>
      <c r="F321" s="45">
        <f t="shared" si="72"/>
        <v>36.23970838162613</v>
      </c>
    </row>
    <row r="322" spans="1:6" ht="12.75" customHeight="1" x14ac:dyDescent="0.2">
      <c r="A322" s="63">
        <v>721</v>
      </c>
      <c r="B322" s="64" t="s">
        <v>635</v>
      </c>
      <c r="C322" s="247" t="s">
        <v>636</v>
      </c>
      <c r="D322" s="60">
        <f t="shared" ref="D322:E322" si="77">SUM(D323:D326)</f>
        <v>1639.59</v>
      </c>
      <c r="E322" s="60">
        <f t="shared" si="77"/>
        <v>603.46</v>
      </c>
      <c r="F322" s="45">
        <f t="shared" si="72"/>
        <v>36.805542849126923</v>
      </c>
    </row>
    <row r="323" spans="1:6" ht="12.75" customHeight="1" x14ac:dyDescent="0.2">
      <c r="A323" s="63">
        <v>7211</v>
      </c>
      <c r="B323" s="64" t="s">
        <v>637</v>
      </c>
      <c r="C323" s="247" t="s">
        <v>638</v>
      </c>
      <c r="D323" s="194">
        <v>1639.59</v>
      </c>
      <c r="E323" s="194">
        <v>603.46</v>
      </c>
      <c r="F323" s="45">
        <f t="shared" si="72"/>
        <v>36.805542849126923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25.6</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25.6</v>
      </c>
      <c r="E331" s="194">
        <v>0</v>
      </c>
      <c r="F331" s="45">
        <f t="shared" si="72"/>
        <v>0</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3143412.34</v>
      </c>
      <c r="E360" s="60">
        <f t="shared" si="86"/>
        <v>9887556.3000000007</v>
      </c>
      <c r="F360" s="45">
        <f t="shared" si="72"/>
        <v>314.54849795493266</v>
      </c>
    </row>
    <row r="361" spans="1:6" ht="12.75" customHeight="1" x14ac:dyDescent="0.2">
      <c r="A361" s="63">
        <v>41</v>
      </c>
      <c r="B361" s="64" t="s">
        <v>713</v>
      </c>
      <c r="C361" s="247" t="s">
        <v>714</v>
      </c>
      <c r="D361" s="60">
        <f t="shared" ref="D361:E361" si="87">D362+D366</f>
        <v>0</v>
      </c>
      <c r="E361" s="60">
        <f t="shared" si="87"/>
        <v>14955.27</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14955.27</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14955.27</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680834.80999999994</v>
      </c>
      <c r="E373" s="60">
        <f t="shared" si="90"/>
        <v>616730.29999999993</v>
      </c>
      <c r="F373" s="45">
        <f t="shared" si="72"/>
        <v>90.584425317501029</v>
      </c>
    </row>
    <row r="374" spans="1:6" ht="12.75" customHeight="1" x14ac:dyDescent="0.2">
      <c r="A374" s="63">
        <v>421</v>
      </c>
      <c r="B374" s="64" t="s">
        <v>731</v>
      </c>
      <c r="C374" s="247" t="s">
        <v>732</v>
      </c>
      <c r="D374" s="60">
        <f t="shared" ref="D374:E374" si="91">SUM(D375:D378)</f>
        <v>1856.25</v>
      </c>
      <c r="E374" s="60">
        <f t="shared" si="91"/>
        <v>48794</v>
      </c>
      <c r="F374" s="45">
        <f t="shared" si="72"/>
        <v>2628.6329966329968</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1856.25</v>
      </c>
      <c r="E376" s="194">
        <v>48794</v>
      </c>
      <c r="F376" s="45">
        <f t="shared" si="72"/>
        <v>2628.6329966329968</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674059.11</v>
      </c>
      <c r="E379" s="60">
        <f t="shared" si="92"/>
        <v>567936.29999999993</v>
      </c>
      <c r="F379" s="45">
        <f t="shared" si="72"/>
        <v>84.2561567041205</v>
      </c>
    </row>
    <row r="380" spans="1:6" ht="12.75" customHeight="1" x14ac:dyDescent="0.2">
      <c r="A380" s="63">
        <v>4221</v>
      </c>
      <c r="B380" s="64" t="s">
        <v>647</v>
      </c>
      <c r="C380" s="247" t="s">
        <v>739</v>
      </c>
      <c r="D380" s="194">
        <v>35369.19</v>
      </c>
      <c r="E380" s="194">
        <v>126635.57</v>
      </c>
      <c r="F380" s="45">
        <f t="shared" si="72"/>
        <v>358.03921435577121</v>
      </c>
    </row>
    <row r="381" spans="1:6" ht="12.75" customHeight="1" x14ac:dyDescent="0.2">
      <c r="A381" s="63">
        <v>4222</v>
      </c>
      <c r="B381" s="64" t="s">
        <v>740</v>
      </c>
      <c r="C381" s="247" t="s">
        <v>741</v>
      </c>
      <c r="D381" s="194">
        <v>1335.87</v>
      </c>
      <c r="E381" s="194">
        <v>8291.83</v>
      </c>
      <c r="F381" s="45">
        <f t="shared" si="72"/>
        <v>620.7063561574106</v>
      </c>
    </row>
    <row r="382" spans="1:6" ht="12.75" customHeight="1" x14ac:dyDescent="0.2">
      <c r="A382" s="63">
        <v>4223</v>
      </c>
      <c r="B382" s="64" t="s">
        <v>651</v>
      </c>
      <c r="C382" s="247" t="s">
        <v>742</v>
      </c>
      <c r="D382" s="194">
        <v>3074.57</v>
      </c>
      <c r="E382" s="194">
        <v>1798.65</v>
      </c>
      <c r="F382" s="45">
        <f t="shared" si="72"/>
        <v>58.500863535388689</v>
      </c>
    </row>
    <row r="383" spans="1:6" ht="12.75" customHeight="1" x14ac:dyDescent="0.2">
      <c r="A383" s="63">
        <v>4224</v>
      </c>
      <c r="B383" s="64" t="s">
        <v>653</v>
      </c>
      <c r="C383" s="247" t="s">
        <v>743</v>
      </c>
      <c r="D383" s="194">
        <v>455143.38</v>
      </c>
      <c r="E383" s="194">
        <v>394150.18</v>
      </c>
      <c r="F383" s="45">
        <f t="shared" si="72"/>
        <v>86.59912399472887</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179136.1</v>
      </c>
      <c r="E386" s="194">
        <v>37060.07</v>
      </c>
      <c r="F386" s="45">
        <f t="shared" si="72"/>
        <v>20.688219739069901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130</v>
      </c>
      <c r="E393" s="60">
        <f t="shared" si="94"/>
        <v>0</v>
      </c>
      <c r="F393" s="45">
        <f t="shared" si="72"/>
        <v>0</v>
      </c>
    </row>
    <row r="394" spans="1:6" ht="12.75" customHeight="1" x14ac:dyDescent="0.2">
      <c r="A394" s="63">
        <v>4241</v>
      </c>
      <c r="B394" s="64" t="s">
        <v>756</v>
      </c>
      <c r="C394" s="247" t="s">
        <v>757</v>
      </c>
      <c r="D394" s="194">
        <v>130</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4789.45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4789.45</v>
      </c>
      <c r="E403" s="194">
        <v>0</v>
      </c>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2462577.5299999998</v>
      </c>
      <c r="E412" s="60">
        <f t="shared" si="100"/>
        <v>9255870.7300000004</v>
      </c>
      <c r="F412" s="45">
        <f t="shared" si="72"/>
        <v>375.86108933593658</v>
      </c>
    </row>
    <row r="413" spans="1:6" ht="12.75" customHeight="1" x14ac:dyDescent="0.2">
      <c r="A413" s="63">
        <v>451</v>
      </c>
      <c r="B413" s="64" t="s">
        <v>784</v>
      </c>
      <c r="C413" s="247" t="s">
        <v>785</v>
      </c>
      <c r="D413" s="194">
        <v>2454908.61</v>
      </c>
      <c r="E413" s="194">
        <v>9242628.4299999997</v>
      </c>
      <c r="F413" s="45">
        <f t="shared" si="72"/>
        <v>376.49582523562867</v>
      </c>
    </row>
    <row r="414" spans="1:6" ht="12.75" customHeight="1" x14ac:dyDescent="0.2">
      <c r="A414" s="63">
        <v>452</v>
      </c>
      <c r="B414" s="64" t="s">
        <v>786</v>
      </c>
      <c r="C414" s="247" t="s">
        <v>787</v>
      </c>
      <c r="D414" s="194">
        <v>7668.92</v>
      </c>
      <c r="E414" s="194">
        <v>13242.3</v>
      </c>
      <c r="F414" s="45">
        <f t="shared" si="72"/>
        <v>172.67490076829591</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3141747.15</v>
      </c>
      <c r="E418" s="60">
        <f t="shared" si="102"/>
        <v>9886952.8399999999</v>
      </c>
      <c r="F418" s="45">
        <f t="shared" si="72"/>
        <v>314.69600728371796</v>
      </c>
    </row>
    <row r="419" spans="1:6" ht="12.75" customHeight="1" x14ac:dyDescent="0.2">
      <c r="A419" s="63">
        <v>92212</v>
      </c>
      <c r="B419" s="64" t="s">
        <v>796</v>
      </c>
      <c r="C419" s="247" t="s">
        <v>797</v>
      </c>
      <c r="D419" s="194">
        <v>0</v>
      </c>
      <c r="E419" s="194">
        <v>69574.89</v>
      </c>
      <c r="F419" s="45" t="str">
        <f t="shared" si="72"/>
        <v>-</v>
      </c>
    </row>
    <row r="420" spans="1:6" ht="12.75" customHeight="1" x14ac:dyDescent="0.2">
      <c r="A420" s="63">
        <v>92222</v>
      </c>
      <c r="B420" s="64" t="s">
        <v>798</v>
      </c>
      <c r="C420" s="247" t="s">
        <v>799</v>
      </c>
      <c r="D420" s="194">
        <v>782827.72</v>
      </c>
      <c r="E420" s="194">
        <v>0</v>
      </c>
      <c r="F420" s="45">
        <f t="shared" si="72"/>
        <v>0</v>
      </c>
    </row>
    <row r="421" spans="1:6" ht="12.75" customHeight="1" x14ac:dyDescent="0.2">
      <c r="A421" s="63">
        <v>97</v>
      </c>
      <c r="B421" s="220" t="s">
        <v>800</v>
      </c>
      <c r="C421" s="247" t="s">
        <v>801</v>
      </c>
      <c r="D421" s="194">
        <v>13601.83</v>
      </c>
      <c r="E421" s="194">
        <v>11878.28</v>
      </c>
      <c r="F421" s="45">
        <f t="shared" si="72"/>
        <v>87.328543291601207</v>
      </c>
    </row>
    <row r="422" spans="1:6" ht="12.75" customHeight="1" x14ac:dyDescent="0.2">
      <c r="A422" s="63" t="s">
        <v>581</v>
      </c>
      <c r="B422" s="64" t="s">
        <v>802</v>
      </c>
      <c r="C422" s="247" t="s">
        <v>803</v>
      </c>
      <c r="D422" s="60">
        <f>D6+D308</f>
        <v>37854518.519999996</v>
      </c>
      <c r="E422" s="60">
        <f>E6+E308</f>
        <v>37041695.25</v>
      </c>
      <c r="F422" s="45">
        <f t="shared" si="72"/>
        <v>97.85277081368622</v>
      </c>
    </row>
    <row r="423" spans="1:6" ht="12.75" customHeight="1" x14ac:dyDescent="0.2">
      <c r="A423" s="63" t="s">
        <v>581</v>
      </c>
      <c r="B423" s="64" t="s">
        <v>804</v>
      </c>
      <c r="C423" s="247" t="s">
        <v>805</v>
      </c>
      <c r="D423" s="60">
        <f t="shared" ref="D423:E423" si="103">D299+D360</f>
        <v>35295324.659999996</v>
      </c>
      <c r="E423" s="60">
        <f t="shared" si="103"/>
        <v>40493907.040000007</v>
      </c>
      <c r="F423" s="45">
        <f t="shared" si="72"/>
        <v>114.72881303707496</v>
      </c>
    </row>
    <row r="424" spans="1:6" ht="12.75" customHeight="1" x14ac:dyDescent="0.2">
      <c r="A424" s="63" t="s">
        <v>581</v>
      </c>
      <c r="B424" s="64" t="s">
        <v>806</v>
      </c>
      <c r="C424" s="247" t="s">
        <v>807</v>
      </c>
      <c r="D424" s="60">
        <f t="shared" ref="D424:E424" si="104">IF(D422&gt;=D423,D422-D423,0)</f>
        <v>2559193.8599999994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3452211.7900000066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12295988.73</v>
      </c>
      <c r="E427" s="60">
        <f t="shared" si="107"/>
        <v>12816757.939999999</v>
      </c>
      <c r="F427" s="45">
        <f t="shared" si="72"/>
        <v>104.23527722280205</v>
      </c>
    </row>
    <row r="428" spans="1:6" ht="24" x14ac:dyDescent="0.2">
      <c r="A428" s="249" t="s">
        <v>815</v>
      </c>
      <c r="B428" s="243" t="s">
        <v>816</v>
      </c>
      <c r="C428" s="250" t="s">
        <v>817</v>
      </c>
      <c r="D428" s="81">
        <f t="shared" ref="D428:E428" si="108">D304+D421</f>
        <v>790884.86</v>
      </c>
      <c r="E428" s="81">
        <f t="shared" si="108"/>
        <v>2224635.7599999998</v>
      </c>
      <c r="F428" s="61">
        <f t="shared" si="72"/>
        <v>281.28440339596335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1500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1500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v>1500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1500</v>
      </c>
      <c r="F535" s="45" t="str">
        <f t="shared" si="109"/>
        <v>-</v>
      </c>
    </row>
    <row r="536" spans="1:6" ht="24" x14ac:dyDescent="0.2">
      <c r="A536" s="63">
        <v>51</v>
      </c>
      <c r="B536" s="65" t="s">
        <v>1031</v>
      </c>
      <c r="C536" s="247" t="s">
        <v>1032</v>
      </c>
      <c r="D536" s="60">
        <f>D537+D542+D545+D549+D550+D557+D562+D570</f>
        <v>0</v>
      </c>
      <c r="E536" s="60">
        <f>E537+E542+E545+E549+E550+E557+E562+E570</f>
        <v>1500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v>1500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99044.4</v>
      </c>
      <c r="E642" s="194">
        <v>99044.4</v>
      </c>
      <c r="F642" s="45">
        <f t="shared" si="109"/>
        <v>100</v>
      </c>
    </row>
    <row r="643" spans="1:6" ht="12.75" customHeight="1" x14ac:dyDescent="0.2">
      <c r="A643" s="63" t="s">
        <v>581</v>
      </c>
      <c r="B643" s="64" t="s">
        <v>1235</v>
      </c>
      <c r="C643" s="247" t="s">
        <v>1236</v>
      </c>
      <c r="D643" s="60">
        <f>D422+D430</f>
        <v>37854518.519999996</v>
      </c>
      <c r="E643" s="60">
        <f>E422+E430</f>
        <v>37043195.25</v>
      </c>
      <c r="F643" s="45">
        <f t="shared" si="109"/>
        <v>97.856733352528721</v>
      </c>
    </row>
    <row r="644" spans="1:6" ht="12.75" customHeight="1" x14ac:dyDescent="0.2">
      <c r="A644" s="63" t="s">
        <v>581</v>
      </c>
      <c r="B644" s="64" t="s">
        <v>1237</v>
      </c>
      <c r="C644" s="247" t="s">
        <v>1238</v>
      </c>
      <c r="D644" s="60">
        <f>D423+D535</f>
        <v>35295324.659999996</v>
      </c>
      <c r="E644" s="60">
        <f>E423+E535</f>
        <v>40495407.040000007</v>
      </c>
      <c r="F644" s="45">
        <f t="shared" si="109"/>
        <v>114.73306289173544</v>
      </c>
    </row>
    <row r="645" spans="1:6" ht="12.75" customHeight="1" x14ac:dyDescent="0.2">
      <c r="A645" s="63" t="s">
        <v>581</v>
      </c>
      <c r="B645" s="64" t="s">
        <v>1239</v>
      </c>
      <c r="C645" s="247" t="s">
        <v>1240</v>
      </c>
      <c r="D645" s="60">
        <f t="shared" ref="D645:E645" si="163">IF(D643&gt;=D644,D643-D644,0)</f>
        <v>2559193.8599999994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3452211.7900000066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12395033.130000001</v>
      </c>
      <c r="E648" s="60">
        <f>IF(E427-E426+E642-E641&gt;=0,E427-E426+E642-E641,0)</f>
        <v>12915802.34</v>
      </c>
      <c r="F648" s="45">
        <f t="shared" si="109"/>
        <v>104.20143459511672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9835839.2700000014</v>
      </c>
      <c r="E650" s="60">
        <f t="shared" si="166"/>
        <v>16368014.130000006</v>
      </c>
      <c r="F650" s="45">
        <f t="shared" si="109"/>
        <v>166.41197238677532</v>
      </c>
    </row>
    <row r="651" spans="1:6" ht="24" x14ac:dyDescent="0.2">
      <c r="A651" s="249" t="s">
        <v>1251</v>
      </c>
      <c r="B651" s="184" t="s">
        <v>1252</v>
      </c>
      <c r="C651" s="250" t="s">
        <v>1251</v>
      </c>
      <c r="D651" s="196">
        <v>12211.37</v>
      </c>
      <c r="E651" s="196">
        <v>12215.41</v>
      </c>
      <c r="F651" s="61">
        <f t="shared" si="109"/>
        <v>100.03308392096872</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98391.54</v>
      </c>
      <c r="E653" s="194">
        <v>4456307.84</v>
      </c>
      <c r="F653" s="45">
        <f t="shared" ref="F653:F740" si="167">IF(D653&lt;&gt;0,IF(E653/D653&gt;=100,"&gt;&gt;100",E653/D653*100),"-")</f>
        <v>4529.1575271613801</v>
      </c>
    </row>
    <row r="654" spans="1:6" ht="12.75" customHeight="1" x14ac:dyDescent="0.2">
      <c r="A654" s="63" t="s">
        <v>1256</v>
      </c>
      <c r="B654" s="64" t="s">
        <v>1257</v>
      </c>
      <c r="C654" s="247" t="s">
        <v>1256</v>
      </c>
      <c r="D654" s="194">
        <v>43765634.960000001</v>
      </c>
      <c r="E654" s="194">
        <v>41966009.5</v>
      </c>
      <c r="F654" s="45">
        <f t="shared" si="167"/>
        <v>95.888039870449077</v>
      </c>
    </row>
    <row r="655" spans="1:6" ht="12.75" customHeight="1" x14ac:dyDescent="0.2">
      <c r="A655" s="63" t="s">
        <v>1258</v>
      </c>
      <c r="B655" s="64" t="s">
        <v>1259</v>
      </c>
      <c r="C655" s="247" t="s">
        <v>1258</v>
      </c>
      <c r="D655" s="194">
        <v>39407718.659999996</v>
      </c>
      <c r="E655" s="194">
        <v>45724848.859999999</v>
      </c>
      <c r="F655" s="45">
        <f t="shared" si="167"/>
        <v>116.03018498610041</v>
      </c>
    </row>
    <row r="656" spans="1:6" ht="24" x14ac:dyDescent="0.2">
      <c r="A656" s="63">
        <v>11</v>
      </c>
      <c r="B656" s="64" t="s">
        <v>1260</v>
      </c>
      <c r="C656" s="247" t="s">
        <v>1261</v>
      </c>
      <c r="D656" s="60">
        <f t="shared" ref="D656:E656" si="168">+D653+D654-D655</f>
        <v>4456307.8400000036</v>
      </c>
      <c r="E656" s="60">
        <f t="shared" si="168"/>
        <v>697468.48000000417</v>
      </c>
      <c r="F656" s="45">
        <f t="shared" si="167"/>
        <v>15.651263445929345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814</v>
      </c>
      <c r="E658" s="253">
        <v>808</v>
      </c>
      <c r="F658" s="45">
        <f t="shared" si="167"/>
        <v>99.262899262899268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768</v>
      </c>
      <c r="E660" s="253">
        <v>743</v>
      </c>
      <c r="F660" s="45">
        <f t="shared" si="167"/>
        <v>96.744791666666657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v>602</v>
      </c>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721569.04</v>
      </c>
      <c r="E677" s="192">
        <v>237610.59</v>
      </c>
      <c r="F677" s="71">
        <f t="shared" si="167"/>
        <v>32.929709678231205</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203367.95</v>
      </c>
      <c r="E683" s="192">
        <v>895540.24</v>
      </c>
      <c r="F683" s="71">
        <f t="shared" si="167"/>
        <v>440.35465765377478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1269031.55</v>
      </c>
      <c r="E685" s="194">
        <v>233998.9</v>
      </c>
      <c r="F685" s="45">
        <f t="shared" si="167"/>
        <v>18.439171193182705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201059.73</v>
      </c>
      <c r="E705" s="192">
        <v>86972.26</v>
      </c>
      <c r="F705" s="71">
        <f t="shared" si="167"/>
        <v>43.2569266854183</v>
      </c>
    </row>
    <row r="706" spans="1:6" ht="12.75" customHeight="1" x14ac:dyDescent="0.2">
      <c r="A706" s="70">
        <v>63821</v>
      </c>
      <c r="B706" s="182" t="s">
        <v>1346</v>
      </c>
      <c r="C706" s="278" t="s">
        <v>1347</v>
      </c>
      <c r="D706" s="192">
        <v>7747112.6299999999</v>
      </c>
      <c r="E706" s="192">
        <v>5126544.68</v>
      </c>
      <c r="F706" s="71">
        <f t="shared" si="167"/>
        <v>66.173617511999424</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30394.41</v>
      </c>
      <c r="E724" s="192">
        <v>23431.42</v>
      </c>
      <c r="F724" s="71">
        <f t="shared" si="167"/>
        <v>77.091215128044922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9195.1200000000008</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44458.87</v>
      </c>
      <c r="E732" s="192">
        <v>64378.95</v>
      </c>
      <c r="F732" s="71">
        <f t="shared" si="167"/>
        <v>144.80563721030245</v>
      </c>
    </row>
    <row r="733" spans="1:6" ht="12.75" customHeight="1" x14ac:dyDescent="0.2">
      <c r="A733" s="70">
        <v>31215</v>
      </c>
      <c r="B733" s="65" t="s">
        <v>1395</v>
      </c>
      <c r="C733" s="278" t="s">
        <v>1396</v>
      </c>
      <c r="D733" s="192">
        <v>50765.599999999999</v>
      </c>
      <c r="E733" s="192">
        <v>60035.839999999997</v>
      </c>
      <c r="F733" s="71">
        <f t="shared" si="167"/>
        <v>118.26086956521739</v>
      </c>
    </row>
    <row r="734" spans="1:6" ht="12.75" customHeight="1" x14ac:dyDescent="0.2">
      <c r="A734" s="70">
        <v>32121</v>
      </c>
      <c r="B734" s="65" t="s">
        <v>1397</v>
      </c>
      <c r="C734" s="278" t="s">
        <v>1398</v>
      </c>
      <c r="D734" s="192">
        <v>488037.89</v>
      </c>
      <c r="E734" s="192">
        <v>492214.9</v>
      </c>
      <c r="F734" s="71">
        <f t="shared" si="167"/>
        <v>100.85587821879977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97559.12</v>
      </c>
      <c r="E736" s="194">
        <v>114618.53</v>
      </c>
      <c r="F736" s="45">
        <f t="shared" si="167"/>
        <v>117.48622783805349</v>
      </c>
    </row>
    <row r="737" spans="1:6" ht="12.75" customHeight="1" x14ac:dyDescent="0.2">
      <c r="A737" s="63" t="s">
        <v>1403</v>
      </c>
      <c r="B737" s="64" t="s">
        <v>1404</v>
      </c>
      <c r="C737" s="247" t="s">
        <v>1403</v>
      </c>
      <c r="D737" s="194">
        <v>2985.12</v>
      </c>
      <c r="E737" s="194">
        <v>5597.04</v>
      </c>
      <c r="F737" s="45">
        <f t="shared" si="167"/>
        <v>187.49799003055153</v>
      </c>
    </row>
    <row r="738" spans="1:6" ht="12.75" customHeight="1" x14ac:dyDescent="0.2">
      <c r="A738" s="63" t="s">
        <v>1405</v>
      </c>
      <c r="B738" s="64" t="s">
        <v>1406</v>
      </c>
      <c r="C738" s="247" t="s">
        <v>1405</v>
      </c>
      <c r="D738" s="194">
        <v>32360.68</v>
      </c>
      <c r="E738" s="194">
        <v>36437.620000000003</v>
      </c>
      <c r="F738" s="45">
        <f t="shared" si="167"/>
        <v>112.59843736287371</v>
      </c>
    </row>
    <row r="739" spans="1:6" ht="12.75" customHeight="1" x14ac:dyDescent="0.2">
      <c r="A739" s="70" t="s">
        <v>1407</v>
      </c>
      <c r="B739" s="65" t="s">
        <v>1408</v>
      </c>
      <c r="C739" s="278" t="s">
        <v>1407</v>
      </c>
      <c r="D739" s="192">
        <v>12974.96</v>
      </c>
      <c r="E739" s="192">
        <v>24264.67</v>
      </c>
      <c r="F739" s="71">
        <f t="shared" si="167"/>
        <v>187.0115206520868</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11447.58</v>
      </c>
      <c r="E741" s="192">
        <v>11410.69</v>
      </c>
      <c r="F741" s="71">
        <f t="shared" ref="F741:F1006" si="169">IF(D741&lt;&gt;0,IF(E741/D741&gt;=100,"&gt;&gt;100",E741/D741*100),"-")</f>
        <v>99.677748484832605</v>
      </c>
    </row>
    <row r="742" spans="1:6" ht="12.75" customHeight="1" x14ac:dyDescent="0.2">
      <c r="A742" s="70" t="s">
        <v>1413</v>
      </c>
      <c r="B742" s="65" t="s">
        <v>1414</v>
      </c>
      <c r="C742" s="278" t="s">
        <v>1413</v>
      </c>
      <c r="D742" s="192">
        <v>5550</v>
      </c>
      <c r="E742" s="192">
        <v>5656.01</v>
      </c>
      <c r="F742" s="71">
        <f t="shared" si="169"/>
        <v>101.91009009009009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7" zoomScaleNormal="100" workbookViewId="0">
      <selection activeCell="D294" sqref="D2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33197129.380000006</v>
      </c>
      <c r="E6" s="180">
        <f t="shared" si="0"/>
        <v>39611208.190000005</v>
      </c>
      <c r="F6" s="181">
        <f t="shared" ref="F6:F298" si="1">IF(D6&gt;0,IF(E6/D6&gt;=100,"&gt;&gt;100",E6/D6*100),"-")</f>
        <v>119.32118508374472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27830698.550000004</v>
      </c>
      <c r="E7" s="79">
        <f t="shared" si="2"/>
        <v>36539597.370000005</v>
      </c>
      <c r="F7" s="71">
        <f t="shared" si="1"/>
        <v>131.29241906865468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500086.27999999997</v>
      </c>
      <c r="E8" s="79">
        <f>E9+E10-E11</f>
        <v>515041.54999999993</v>
      </c>
      <c r="F8" s="71">
        <f t="shared" si="1"/>
        <v>102.99053795277086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419375.68</v>
      </c>
      <c r="E9" s="192">
        <v>419375.68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89981.74</v>
      </c>
      <c r="E10" s="192">
        <v>104937.01</v>
      </c>
      <c r="F10" s="71">
        <f t="shared" si="1"/>
        <v>116.62033874872834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9271.14</v>
      </c>
      <c r="E11" s="192">
        <v>9271.14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26601261.620000001</v>
      </c>
      <c r="E12" s="79">
        <f t="shared" si="3"/>
        <v>26512491.830000002</v>
      </c>
      <c r="F12" s="71">
        <f t="shared" si="1"/>
        <v>99.66629481237365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24895709.68</v>
      </c>
      <c r="E13" s="79">
        <f t="shared" si="4"/>
        <v>24812087.16</v>
      </c>
      <c r="F13" s="71">
        <f t="shared" si="1"/>
        <v>99.664108711601912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46971569.219999999</v>
      </c>
      <c r="E15" s="192">
        <v>47473245.07</v>
      </c>
      <c r="F15" s="71">
        <f t="shared" si="1"/>
        <v>101.06804149473973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66352.740000000005</v>
      </c>
      <c r="E16" s="192">
        <v>66352.740000000005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41862.04</v>
      </c>
      <c r="E17" s="192">
        <v>42358.04</v>
      </c>
      <c r="F17" s="71">
        <f t="shared" si="1"/>
        <v>101.18484431241286</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22184074.32</v>
      </c>
      <c r="E18" s="192">
        <v>22769868.690000001</v>
      </c>
      <c r="F18" s="71">
        <f t="shared" si="1"/>
        <v>102.64060767895948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1637837.209999999</v>
      </c>
      <c r="E19" s="79">
        <f t="shared" si="5"/>
        <v>1611775.2599999998</v>
      </c>
      <c r="F19" s="71">
        <f t="shared" si="1"/>
        <v>98.408758218406859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1684936.12</v>
      </c>
      <c r="E20" s="192">
        <v>1734998.38</v>
      </c>
      <c r="F20" s="71">
        <f t="shared" si="1"/>
        <v>102.9711666457717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105611.73</v>
      </c>
      <c r="E21" s="192">
        <v>100127.52</v>
      </c>
      <c r="F21" s="71">
        <f t="shared" si="1"/>
        <v>94.80719613247507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149536.46</v>
      </c>
      <c r="E22" s="192">
        <v>152485.82999999999</v>
      </c>
      <c r="F22" s="71">
        <f t="shared" si="1"/>
        <v>101.97234172856572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4794036.63</v>
      </c>
      <c r="E23" s="192">
        <v>4781340.3499999996</v>
      </c>
      <c r="F23" s="71">
        <f t="shared" si="1"/>
        <v>99.735165144117801</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1611093.6</v>
      </c>
      <c r="E26" s="192">
        <v>1628939.1</v>
      </c>
      <c r="F26" s="71">
        <f t="shared" si="1"/>
        <v>101.10766376329718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6707377.3300000001</v>
      </c>
      <c r="E28" s="192">
        <v>6786115.9199999999</v>
      </c>
      <c r="F28" s="71">
        <f t="shared" si="1"/>
        <v>101.17391025025275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51073.7</v>
      </c>
      <c r="E30" s="192">
        <v>51073.7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51073.7</v>
      </c>
      <c r="E34" s="192">
        <v>51073.7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11485.92</v>
      </c>
      <c r="E35" s="79">
        <f t="shared" si="7"/>
        <v>11485.92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7074.64</v>
      </c>
      <c r="E36" s="192">
        <v>7074.64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4411.28</v>
      </c>
      <c r="E37" s="192">
        <v>4411.28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48062.91</v>
      </c>
      <c r="E41" s="79">
        <f t="shared" si="8"/>
        <v>48062.91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48062.91</v>
      </c>
      <c r="E42" s="192">
        <v>48062.91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8165.8999999999651</v>
      </c>
      <c r="E45" s="79">
        <f t="shared" si="9"/>
        <v>29080.579999999958</v>
      </c>
      <c r="F45" s="71">
        <f t="shared" si="1"/>
        <v>356.12216657074032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320619.73</v>
      </c>
      <c r="E47" s="192">
        <v>320619.73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312453.83</v>
      </c>
      <c r="E50" s="192">
        <v>291539.15000000002</v>
      </c>
      <c r="F50" s="71">
        <f t="shared" si="1"/>
        <v>93.306313447974063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662.53000000002794</v>
      </c>
      <c r="E52" s="79">
        <f t="shared" si="10"/>
        <v>7500.5900000000256</v>
      </c>
      <c r="F52" s="71">
        <f t="shared" si="1"/>
        <v>1132.1132627956031</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662.53</v>
      </c>
      <c r="E53" s="192">
        <v>7500.59</v>
      </c>
      <c r="F53" s="71">
        <f t="shared" si="1"/>
        <v>1132.1132627956472</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417360.49</v>
      </c>
      <c r="E54" s="192">
        <v>475126.24</v>
      </c>
      <c r="F54" s="71">
        <f t="shared" si="1"/>
        <v>113.84073274401226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417360.49</v>
      </c>
      <c r="E55" s="192">
        <v>475126.24</v>
      </c>
      <c r="F55" s="71">
        <f t="shared" si="1"/>
        <v>113.84073274401226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475448.98</v>
      </c>
      <c r="E56" s="79">
        <f t="shared" si="11"/>
        <v>9264699.5600000005</v>
      </c>
      <c r="F56" s="71">
        <f t="shared" si="1"/>
        <v>1948.6211874931357</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475448.98</v>
      </c>
      <c r="E57" s="192">
        <v>9264699.5600000005</v>
      </c>
      <c r="F57" s="71">
        <f t="shared" si="1"/>
        <v>1948.6211874931357</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253239.14</v>
      </c>
      <c r="E63" s="79">
        <f>SUM(E64:E68)</f>
        <v>239863.84</v>
      </c>
      <c r="F63" s="71">
        <f>IF(D63&gt;0,IF(E63/D63&gt;=100,"&gt;&gt;100",E63/D63*100),"-")</f>
        <v>94.718312500982265</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71762.89</v>
      </c>
      <c r="E64" s="192">
        <v>62824.56</v>
      </c>
      <c r="F64" s="71">
        <f t="shared" si="1"/>
        <v>87.544634838424145</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2720.3</v>
      </c>
      <c r="E67" s="192">
        <v>4704.3999999999996</v>
      </c>
      <c r="F67" s="71">
        <f t="shared" si="1"/>
        <v>172.93680844024553</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178755.95</v>
      </c>
      <c r="E68" s="192">
        <v>172334.88</v>
      </c>
      <c r="F68" s="71">
        <f t="shared" si="1"/>
        <v>96.407912575777203</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5366430.830000001</v>
      </c>
      <c r="E69" s="79">
        <f>E70+E82+E88+E119+E135+E147+E165+E171</f>
        <v>3071610.8200000003</v>
      </c>
      <c r="F69" s="71">
        <f t="shared" si="1"/>
        <v>57.237499509520362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4456307.84</v>
      </c>
      <c r="E70" s="79">
        <f t="shared" si="12"/>
        <v>697468.48</v>
      </c>
      <c r="F70" s="71">
        <f t="shared" si="1"/>
        <v>15.651263445929263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4454569.47</v>
      </c>
      <c r="E71" s="79">
        <f t="shared" si="13"/>
        <v>696357.22</v>
      </c>
      <c r="F71" s="71">
        <f t="shared" si="1"/>
        <v>15.632424742497056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4454569.47</v>
      </c>
      <c r="E73" s="192">
        <v>696357.22</v>
      </c>
      <c r="F73" s="71">
        <f t="shared" si="1"/>
        <v>15.632424742497056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1738.37</v>
      </c>
      <c r="E80" s="192">
        <v>1111.26</v>
      </c>
      <c r="F80" s="71">
        <f t="shared" si="1"/>
        <v>63.925401381754178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85168.73000000001</v>
      </c>
      <c r="E82" s="79">
        <f>SUM(E83:E85)-E86+E87</f>
        <v>121893.81</v>
      </c>
      <c r="F82" s="71">
        <f t="shared" si="1"/>
        <v>143.12037997983532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9335.1</v>
      </c>
      <c r="E84" s="192">
        <v>489.69</v>
      </c>
      <c r="F84" s="71">
        <f t="shared" si="1"/>
        <v>5.24568563807565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719.81</v>
      </c>
      <c r="E85" s="192">
        <v>744.92</v>
      </c>
      <c r="F85" s="71">
        <f t="shared" si="1"/>
        <v>103.48842055542436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75113.820000000007</v>
      </c>
      <c r="E87" s="192">
        <v>120659.2</v>
      </c>
      <c r="F87" s="71">
        <f t="shared" si="1"/>
        <v>160.63515342449631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799141.06</v>
      </c>
      <c r="E147" s="79">
        <f t="shared" si="24"/>
        <v>2228154.8400000003</v>
      </c>
      <c r="F147" s="71">
        <f t="shared" si="1"/>
        <v>278.81871568456262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1016212.74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14682.66</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1001530.08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420.99</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397037.36</v>
      </c>
      <c r="E160" s="192">
        <v>828303.54</v>
      </c>
      <c r="F160" s="71">
        <f t="shared" si="1"/>
        <v>208.62105772615456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252484.17</v>
      </c>
      <c r="E161" s="192">
        <v>261412.11</v>
      </c>
      <c r="F161" s="71">
        <f t="shared" si="1"/>
        <v>103.53603950695205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233771.42</v>
      </c>
      <c r="E162" s="192">
        <v>204764.27</v>
      </c>
      <c r="F162" s="71">
        <f t="shared" si="1"/>
        <v>87.591661119224923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84151.89</v>
      </c>
      <c r="E164" s="192">
        <v>82958.81</v>
      </c>
      <c r="F164" s="71">
        <f t="shared" si="1"/>
        <v>98.582230298095496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13601.83</v>
      </c>
      <c r="E165" s="79">
        <f t="shared" si="26"/>
        <v>11878.28</v>
      </c>
      <c r="F165" s="71">
        <f t="shared" si="1"/>
        <v>87.328543291601207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13601.83</v>
      </c>
      <c r="E167" s="192">
        <v>11878.28</v>
      </c>
      <c r="F167" s="71">
        <f t="shared" si="1"/>
        <v>87.328543291601207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12211.37</v>
      </c>
      <c r="E171" s="79">
        <f t="shared" si="27"/>
        <v>12215.41</v>
      </c>
      <c r="F171" s="71">
        <f t="shared" si="1"/>
        <v>100.03308392096872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12211.37</v>
      </c>
      <c r="E172" s="192">
        <v>12215.41</v>
      </c>
      <c r="F172" s="71">
        <f t="shared" si="1"/>
        <v>100.03308392096872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33197129.379999999</v>
      </c>
      <c r="E176" s="79">
        <f>E177+E251</f>
        <v>39611208.189999998</v>
      </c>
      <c r="F176" s="71">
        <f t="shared" si="1"/>
        <v>119.32118508374472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14414029.640000001</v>
      </c>
      <c r="E177" s="79">
        <f>E178+E197+E203+E219+E247+E248</f>
        <v>17460384.98</v>
      </c>
      <c r="F177" s="71">
        <f t="shared" si="1"/>
        <v>121.13465433390076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3841989.8400000003</v>
      </c>
      <c r="E178" s="79">
        <f>SUM(E179:E181)+E185+E186+SUM(E194:E196)</f>
        <v>3321058.22</v>
      </c>
      <c r="F178" s="71">
        <f t="shared" si="1"/>
        <v>86.44109844913072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2016990.95</v>
      </c>
      <c r="E179" s="192">
        <v>2122549.25</v>
      </c>
      <c r="F179" s="71">
        <f t="shared" si="1"/>
        <v>105.23345431966366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1752099.36</v>
      </c>
      <c r="E180" s="192">
        <v>1177049.17</v>
      </c>
      <c r="F180" s="71">
        <f t="shared" si="1"/>
        <v>67.179361905594206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31556.66</v>
      </c>
      <c r="E181" s="79">
        <f t="shared" si="28"/>
        <v>11373.33</v>
      </c>
      <c r="F181" s="71">
        <f t="shared" si="1"/>
        <v>36.040981523393164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31556.66</v>
      </c>
      <c r="E184" s="192">
        <v>11373.33</v>
      </c>
      <c r="F184" s="71">
        <f t="shared" si="1"/>
        <v>36.040981523393164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41342.870000000003</v>
      </c>
      <c r="E196" s="192">
        <v>10086.469999999999</v>
      </c>
      <c r="F196" s="71">
        <f t="shared" si="1"/>
        <v>24.397120954592651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98235.94</v>
      </c>
      <c r="E197" s="79">
        <f>SUM(E198:E202)</f>
        <v>75296.55</v>
      </c>
      <c r="F197" s="71">
        <f t="shared" si="1"/>
        <v>76.64867868114257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259.99</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92190.01</v>
      </c>
      <c r="E199" s="192">
        <v>68286.559999999998</v>
      </c>
      <c r="F199" s="71">
        <f t="shared" ref="F199:F202" si="30">IF(D199&gt;0,IF(E199/D199&gt;=100,"&gt;&gt;100",E199/D199*100),"-")</f>
        <v>74.071539855565689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6045.93</v>
      </c>
      <c r="E202" s="192">
        <v>6750</v>
      </c>
      <c r="F202" s="71">
        <f t="shared" si="30"/>
        <v>111.64535480893758</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10470049.310000001</v>
      </c>
      <c r="E247" s="192">
        <v>14058705.220000001</v>
      </c>
      <c r="F247" s="71">
        <f>IF(D247&gt;0,IF(E247/D247&gt;=100,"&gt;&gt;100",E247/D247*100),"-")</f>
        <v>134.27544420991845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3754.55</v>
      </c>
      <c r="E248" s="79">
        <f t="shared" si="37"/>
        <v>5324.99</v>
      </c>
      <c r="F248" s="71">
        <f t="shared" si="1"/>
        <v>141.82764911906884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3754.55</v>
      </c>
      <c r="E250" s="192">
        <v>5324.99</v>
      </c>
      <c r="F250" s="71">
        <f t="shared" si="1"/>
        <v>141.82764911906884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18783099.739999998</v>
      </c>
      <c r="E251" s="79">
        <f>+E252+E255-E264+E274+E291</f>
        <v>22150823.209999997</v>
      </c>
      <c r="F251" s="71">
        <f t="shared" si="1"/>
        <v>117.92954047317433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27828054.149999999</v>
      </c>
      <c r="E252" s="79">
        <f>E253-E254</f>
        <v>36294873.329999998</v>
      </c>
      <c r="F252" s="71">
        <f t="shared" si="1"/>
        <v>130.42548046788244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27828054.149999999</v>
      </c>
      <c r="E253" s="192">
        <v>36294873.329999998</v>
      </c>
      <c r="F253" s="71">
        <f t="shared" si="1"/>
        <v>130.42548046788244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-9835839.2699999996</v>
      </c>
      <c r="E255" s="79">
        <f>E256-E260</f>
        <v>-16368014.130000001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2029726.57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2029726.57</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11865565.84</v>
      </c>
      <c r="E260" s="79">
        <f>SUM(E261:E263)</f>
        <v>16368014.130000001</v>
      </c>
      <c r="F260" s="71">
        <f t="shared" si="1"/>
        <v>137.9455000352516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11766521.439999999</v>
      </c>
      <c r="E261" s="192">
        <v>15256005.85</v>
      </c>
      <c r="F261" s="71">
        <f t="shared" si="1"/>
        <v>129.65604089359482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1012963.88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99044.4</v>
      </c>
      <c r="E263" s="192">
        <v>99044.4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671.75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671.75</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777283.03</v>
      </c>
      <c r="E274" s="79">
        <f>SUM(E275:E277)+SUM(E286:E290)</f>
        <v>2212757.48</v>
      </c>
      <c r="F274" s="71">
        <f t="shared" si="1"/>
        <v>284.67847548402028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1015842.99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14682.66</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1001160.33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420.99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352568.34</v>
      </c>
      <c r="E287" s="192">
        <v>786835.67</v>
      </c>
      <c r="F287" s="71">
        <f t="shared" si="39"/>
        <v>223.17252592788108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190943.58</v>
      </c>
      <c r="E288" s="192">
        <v>204893.56</v>
      </c>
      <c r="F288" s="71">
        <f t="shared" si="39"/>
        <v>107.30581253373379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233771.11</v>
      </c>
      <c r="E289" s="192">
        <v>204764.27</v>
      </c>
      <c r="F289" s="71">
        <f t="shared" si="39"/>
        <v>87.591777273077071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13601.83</v>
      </c>
      <c r="E291" s="79">
        <f>SUM(E292:E295)</f>
        <v>11878.28</v>
      </c>
      <c r="F291" s="71">
        <f t="shared" si="1"/>
        <v>87.328543291601207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13601.83</v>
      </c>
      <c r="E293" s="192">
        <v>11878.28</v>
      </c>
      <c r="F293" s="71">
        <f t="shared" ref="F293:F295" si="40">IF(D293&gt;0,IF(E293/D293&gt;=100,"&gt;&gt;100",E293/D293*100),"-")</f>
        <v>87.328543291601207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3047678.51</v>
      </c>
      <c r="E297" s="79">
        <f t="shared" si="42"/>
        <v>19801934.41</v>
      </c>
      <c r="F297" s="71">
        <f t="shared" si="1"/>
        <v>649.7382957233242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3047678.51</v>
      </c>
      <c r="E298" s="193">
        <v>19801934.41</v>
      </c>
      <c r="F298" s="75">
        <f t="shared" si="1"/>
        <v>649.7382957233242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197724.04</v>
      </c>
      <c r="E302" s="192">
        <v>323322.42</v>
      </c>
      <c r="F302" s="71">
        <f t="shared" si="43"/>
        <v>163.52205831926153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685568.91</v>
      </c>
      <c r="E303" s="192">
        <v>1987791.23</v>
      </c>
      <c r="F303" s="71">
        <f t="shared" si="43"/>
        <v>289.94769176449375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13601.83</v>
      </c>
      <c r="E306" s="192">
        <v>11878.28</v>
      </c>
      <c r="F306" s="71">
        <f t="shared" si="43"/>
        <v>87.328543291601207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52657.11</v>
      </c>
      <c r="E308" s="192">
        <v>98279.54</v>
      </c>
      <c r="F308" s="71">
        <f t="shared" si="43"/>
        <v>186.64058851691632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4151.92</v>
      </c>
      <c r="E309" s="192">
        <v>3252.34</v>
      </c>
      <c r="F309" s="71">
        <f t="shared" si="43"/>
        <v>78.333397560646645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18304.79</v>
      </c>
      <c r="E311" s="192">
        <v>19127.32</v>
      </c>
      <c r="F311" s="71">
        <f t="shared" si="43"/>
        <v>104.49352327997205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1262206.3600000001</v>
      </c>
      <c r="E336" s="192">
        <v>477037.5</v>
      </c>
      <c r="F336" s="71">
        <f t="shared" si="43"/>
        <v>37.79393886115421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2579783.48</v>
      </c>
      <c r="E337" s="192">
        <v>2844020.72</v>
      </c>
      <c r="F337" s="71">
        <f t="shared" si="43"/>
        <v>110.24261307386929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70506.78</v>
      </c>
      <c r="E338" s="192">
        <v>48375.29</v>
      </c>
      <c r="F338" s="71">
        <f t="shared" si="43"/>
        <v>68.610834305580255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27729.16</v>
      </c>
      <c r="E339" s="192">
        <v>26921.26</v>
      </c>
      <c r="F339" s="71">
        <f t="shared" si="43"/>
        <v>97.086460606812466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274.32</v>
      </c>
      <c r="E344" s="192">
        <v>1872.51</v>
      </c>
      <c r="F344" s="71">
        <f t="shared" si="43"/>
        <v>682.60061242344716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10363646.99</v>
      </c>
      <c r="E365" s="192">
        <v>13580221.1</v>
      </c>
      <c r="F365" s="71">
        <f t="shared" si="43"/>
        <v>131.03708678135899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106280.31</v>
      </c>
      <c r="E367" s="192">
        <v>46901.279999999999</v>
      </c>
      <c r="F367" s="71">
        <f t="shared" si="44"/>
        <v>44.129792244678242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122.01</v>
      </c>
      <c r="E368" s="192">
        <v>44.25</v>
      </c>
      <c r="F368" s="71">
        <f t="shared" si="44"/>
        <v>36.267519055815093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431538.59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231000.43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1948.73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655440.99</v>
      </c>
      <c r="E387" s="192">
        <v>1058329.3999999999</v>
      </c>
      <c r="F387" s="71">
        <f t="shared" si="44"/>
        <v>161.46829632977332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27197.73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2264442.0699999998</v>
      </c>
      <c r="E391" s="288">
        <v>2402544.86</v>
      </c>
      <c r="F391" s="263">
        <f t="shared" si="44"/>
        <v>106.09875570806719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127795.45</v>
      </c>
      <c r="E392" s="288">
        <v>93281.17</v>
      </c>
      <c r="F392" s="263">
        <f t="shared" si="44"/>
        <v>72.992559594257855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7443713.7400000002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8776867.5099999998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02" sqref="E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35295324.659999996</v>
      </c>
      <c r="E89" s="60">
        <f t="shared" si="17"/>
        <v>40493907.039999999</v>
      </c>
      <c r="F89" s="45">
        <f t="shared" si="1"/>
        <v>114.72881303707494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35295324.659999996</v>
      </c>
      <c r="E99" s="60">
        <f t="shared" si="20"/>
        <v>40493907.039999999</v>
      </c>
      <c r="F99" s="45">
        <f t="shared" si="1"/>
        <v>114.72881303707494</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35295324.659999996</v>
      </c>
      <c r="E101" s="194">
        <v>40493907.039999999</v>
      </c>
      <c r="F101" s="45">
        <f t="shared" si="1"/>
        <v>114.72881303707494</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35295324.659999996</v>
      </c>
      <c r="E141" s="81">
        <f t="shared" si="28"/>
        <v>40493907.039999999</v>
      </c>
      <c r="F141" s="61">
        <f t="shared" si="1"/>
        <v>114.72881303707494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1178674.72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1172359.83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1172120.24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1172120.24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239.59</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239.59</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6314.89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6314.89</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6314.89</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14410275.09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69190165.209999993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19738.8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34764766.159999996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25168039.120000001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5191841.1100000003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57804.35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671.75</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6407.9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4340001.93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8091235.8799999999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26314424.370000001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66145380.310000002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268819.71000000002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35037770.469999999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25062480.82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5519725.7599999998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77973.88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6407.9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4371182.1100000003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8114175.2699999996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22724614.859999999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17455059.989999995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621000.24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2828.27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2828.27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474253.48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471899.79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251499.8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220399.99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2353.69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628.57000000000005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1725.12</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48375.29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48375.29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95543.2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16834059.75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2844020.72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26921.26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13963117.77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40711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2026-02-02T18:28:18Z</cp:lastPrinted>
  <dcterms:created xsi:type="dcterms:W3CDTF">2022-04-01T05:14:30Z</dcterms:created>
  <dcterms:modified xsi:type="dcterms:W3CDTF">2026-02-02T18:31:04Z</dcterms:modified>
</cp:coreProperties>
</file>